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ottova\Desktop\Evvo 1-21 podpis min\schválená výzvy 1_2021\"/>
    </mc:Choice>
  </mc:AlternateContent>
  <bookViews>
    <workbookView xWindow="0" yWindow="0" windowWidth="20490" windowHeight="73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" i="1" l="1"/>
  <c r="Q21" i="1"/>
  <c r="M21" i="1"/>
  <c r="I21" i="1"/>
  <c r="U10" i="1" l="1"/>
  <c r="Q10" i="1"/>
  <c r="M10" i="1"/>
  <c r="I10" i="1"/>
  <c r="U27" i="1"/>
  <c r="Q27" i="1"/>
  <c r="D10" i="1"/>
  <c r="U28" i="1" l="1"/>
  <c r="Q28" i="1"/>
  <c r="U26" i="1"/>
  <c r="Q26" i="1"/>
  <c r="U25" i="1"/>
  <c r="Q25" i="1"/>
  <c r="U24" i="1"/>
  <c r="Q24" i="1"/>
  <c r="U23" i="1"/>
  <c r="Q23" i="1"/>
  <c r="U22" i="1"/>
  <c r="Q22" i="1"/>
  <c r="U20" i="1"/>
  <c r="Q20" i="1"/>
  <c r="M20" i="1"/>
  <c r="I20" i="1"/>
  <c r="U19" i="1"/>
  <c r="Q19" i="1"/>
  <c r="Q18" i="1" s="1"/>
  <c r="M19" i="1"/>
  <c r="M18" i="1" s="1"/>
  <c r="I19" i="1"/>
  <c r="U17" i="1"/>
  <c r="Q17" i="1"/>
  <c r="M17" i="1"/>
  <c r="I17" i="1"/>
  <c r="U16" i="1"/>
  <c r="Q16" i="1"/>
  <c r="Q15" i="1" s="1"/>
  <c r="M16" i="1"/>
  <c r="M15" i="1" s="1"/>
  <c r="I16" i="1"/>
  <c r="U14" i="1"/>
  <c r="U13" i="1" s="1"/>
  <c r="Q14" i="1"/>
  <c r="M14" i="1"/>
  <c r="M13" i="1" s="1"/>
  <c r="I14" i="1"/>
  <c r="I13" i="1" s="1"/>
  <c r="U12" i="1"/>
  <c r="Q12" i="1"/>
  <c r="M12" i="1"/>
  <c r="I12" i="1"/>
  <c r="U11" i="1"/>
  <c r="Q11" i="1"/>
  <c r="M11" i="1"/>
  <c r="I11" i="1"/>
  <c r="U9" i="1"/>
  <c r="Q9" i="1"/>
  <c r="M9" i="1"/>
  <c r="I9" i="1"/>
  <c r="U8" i="1"/>
  <c r="Q8" i="1"/>
  <c r="M8" i="1"/>
  <c r="I8" i="1"/>
  <c r="U7" i="1"/>
  <c r="Q7" i="1"/>
  <c r="Q6" i="1" s="1"/>
  <c r="M7" i="1"/>
  <c r="I7" i="1"/>
  <c r="U6" i="1"/>
  <c r="D20" i="1" l="1"/>
  <c r="D11" i="1"/>
  <c r="D14" i="1"/>
  <c r="Q13" i="1"/>
  <c r="Q30" i="1" s="1"/>
  <c r="D17" i="1"/>
  <c r="D26" i="1"/>
  <c r="D22" i="1"/>
  <c r="D24" i="1"/>
  <c r="D19" i="1"/>
  <c r="U18" i="1"/>
  <c r="D12" i="1"/>
  <c r="D16" i="1"/>
  <c r="U15" i="1"/>
  <c r="D25" i="1"/>
  <c r="D9" i="1"/>
  <c r="D23" i="1"/>
  <c r="D8" i="1"/>
  <c r="D28" i="1"/>
  <c r="I6" i="1"/>
  <c r="D7" i="1"/>
  <c r="M6" i="1"/>
  <c r="M30" i="1" s="1"/>
  <c r="I15" i="1"/>
  <c r="I18" i="1"/>
  <c r="U30" i="1" l="1"/>
  <c r="I30" i="1"/>
  <c r="D18" i="1"/>
  <c r="D13" i="1"/>
  <c r="D21" i="1"/>
  <c r="Q33" i="1"/>
  <c r="D15" i="1"/>
  <c r="M33" i="1"/>
  <c r="D6" i="1"/>
  <c r="U33" i="1"/>
  <c r="D30" i="1" l="1"/>
  <c r="C18" i="1" s="1"/>
  <c r="I33" i="1"/>
  <c r="M34" i="1"/>
  <c r="I34" i="1"/>
  <c r="U34" i="1"/>
  <c r="Q34" i="1"/>
  <c r="C15" i="1" l="1"/>
  <c r="D33" i="1"/>
  <c r="D34" i="1"/>
  <c r="C13" i="1"/>
  <c r="E31" i="1"/>
  <c r="E32" i="1"/>
</calcChain>
</file>

<file path=xl/sharedStrings.xml><?xml version="1.0" encoding="utf-8"?>
<sst xmlns="http://schemas.openxmlformats.org/spreadsheetml/2006/main" count="86" uniqueCount="70">
  <si>
    <t>doplňte název projektu</t>
  </si>
  <si>
    <t>Celkem</t>
  </si>
  <si>
    <t>V rozpočtu lze v případě potřeby přidávat řádky, vždy je nutno specifikovat.</t>
  </si>
  <si>
    <t>Kód výdaje</t>
  </si>
  <si>
    <t>Název výdaje</t>
  </si>
  <si>
    <t>% z celkových způsobilých přímých realizačních výdajů</t>
  </si>
  <si>
    <t>Výdaje celkem
(v Kč)</t>
  </si>
  <si>
    <t>Počet jednotek</t>
  </si>
  <si>
    <t>Jednotková cena bez DPH (v Kč)</t>
  </si>
  <si>
    <t>Sazba DPH (%)</t>
  </si>
  <si>
    <t>Cena celkem včetně DPH (v Kč) *</t>
  </si>
  <si>
    <t>01.</t>
  </si>
  <si>
    <t>01.01.</t>
  </si>
  <si>
    <t>Pracovní smlouvy</t>
  </si>
  <si>
    <t>01.02.</t>
  </si>
  <si>
    <t>Dohody o pracovní činnosti (DPČ)</t>
  </si>
  <si>
    <t>01.03.</t>
  </si>
  <si>
    <t>Dohody o provedení práce (DPP)</t>
  </si>
  <si>
    <t>01.04.</t>
  </si>
  <si>
    <t>Sociální pojištění</t>
  </si>
  <si>
    <t>01.05.</t>
  </si>
  <si>
    <t>Zdravotní pojištění</t>
  </si>
  <si>
    <t>02.</t>
  </si>
  <si>
    <t>02.01.</t>
  </si>
  <si>
    <t>konkretizujte které</t>
  </si>
  <si>
    <t>03.</t>
  </si>
  <si>
    <t>03.01.</t>
  </si>
  <si>
    <t>03.02.</t>
  </si>
  <si>
    <t>#</t>
  </si>
  <si>
    <t>05.</t>
  </si>
  <si>
    <t>05.01.</t>
  </si>
  <si>
    <t>05.02.</t>
  </si>
  <si>
    <t>Výdaje na služby nezbytné pro realizaci předmětu podpory</t>
  </si>
  <si>
    <t>Výdaje na tvorbu publikací, periodik, skript včetně výdajů na grafické zpracování, předtiskovou přípravu, tisk a distribuci</t>
  </si>
  <si>
    <t>Výdaje na ověření účinku realizovaného vzdělávacího programu</t>
  </si>
  <si>
    <t>Výdaje za pronájem prostor pro konání vzdělávacích a osvětových aktivit</t>
  </si>
  <si>
    <t>Výdaje za pronájem technického vybevení</t>
  </si>
  <si>
    <t>Celkové způsobilé výdaje projektu</t>
  </si>
  <si>
    <t>Podíl v %</t>
  </si>
  <si>
    <t>z toho investiční výdaje</t>
  </si>
  <si>
    <t>z toho neinvestiční výdaje</t>
  </si>
  <si>
    <t xml:space="preserve">Požadovaná výše dotace SFŽP ČR </t>
  </si>
  <si>
    <t>Vlastní zdroje žadatele</t>
  </si>
  <si>
    <t>Vyplňujte pouze zelená pole.</t>
  </si>
  <si>
    <t># V rozpočtu lze v případě potřeby přidávat řádky. Při vložení řádku zkontrolujte, zda se sčítají přidané hodnoty</t>
  </si>
  <si>
    <t>a) Nezpůsobilé výdaje do rozpočtu neuvádět (například DPH, kdy vzniká nárok na vrácení).</t>
  </si>
  <si>
    <t>b) Veškeré výdaje musí být skutečně vynaloženy, být idenfikovatelné a prokazatelné v účetnictví příjemce podpory.</t>
  </si>
  <si>
    <t xml:space="preserve">c) Položky rozpočtu musí být konkrétní, aby bylo možné posoudit jejich způsobilost, z tohoto důvodu je dovoleno vkládat do jednotlivých kapitol rozpočtu další řádky. </t>
  </si>
  <si>
    <t>PODROBNÝ ROZPOČET PROJEKTU</t>
  </si>
  <si>
    <t>Autorský honorář</t>
  </si>
  <si>
    <t>01.06.</t>
  </si>
  <si>
    <t>Výdaje na expertní, vzdělávací a další služby (lektorné, facilitace, analýzy, studie, publicitu apod.)</t>
  </si>
  <si>
    <t>Výdaje na služby na zajištění ubytování, stravování a dopravuúčastníků programu</t>
  </si>
  <si>
    <t xml:space="preserve">Cestovní výlohy </t>
  </si>
  <si>
    <t>Režijní výdaje na služby související s realizací předmětu podpory</t>
  </si>
  <si>
    <t xml:space="preserve">Výdaje na pořízení zařízení a vybavení </t>
  </si>
  <si>
    <t>04.</t>
  </si>
  <si>
    <t>04.01.</t>
  </si>
  <si>
    <t>04.02.</t>
  </si>
  <si>
    <r>
      <t xml:space="preserve">POZNÁMKY </t>
    </r>
    <r>
      <rPr>
        <sz val="7"/>
        <rFont val="Segoe UI"/>
        <family val="2"/>
        <charset val="238"/>
      </rPr>
      <t xml:space="preserve">: </t>
    </r>
  </si>
  <si>
    <t>05.03.</t>
  </si>
  <si>
    <t>05.04.</t>
  </si>
  <si>
    <t>05.05.</t>
  </si>
  <si>
    <t>05.06.</t>
  </si>
  <si>
    <t>05.07.</t>
  </si>
  <si>
    <t>Měrná jednotka</t>
  </si>
  <si>
    <t>Rozpočet bude aktualizován na základě provedených výběrových řízení, přičemž tyto výdaje jsou maximální a již nebude možné je zvýšit.</t>
  </si>
  <si>
    <t>Osobní náklady</t>
  </si>
  <si>
    <t>*Vyplňuje se pouze k položkám, u nichž lze DPH zahrnout do způsobilých výdajů</t>
  </si>
  <si>
    <t xml:space="preserve">Příloha č. 2_upravená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</si>
</sst>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-* #,##0.00\ _K_č_-;\-* #,##0.00\ _K_č_-;_-* &quot;-&quot;??\ _K_č_-;_-@_-"/>
    <numFmt numFmtId="166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Segoe UI"/>
      <family val="2"/>
      <charset val="238"/>
    </font>
    <font>
      <b/>
      <sz val="12"/>
      <name val="Segoe UI"/>
      <family val="2"/>
      <charset val="238"/>
    </font>
    <font>
      <sz val="8"/>
      <name val="Segoe UI"/>
      <family val="2"/>
      <charset val="238"/>
    </font>
    <font>
      <b/>
      <i/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7.5"/>
      <name val="Segoe UI"/>
      <family val="2"/>
      <charset val="238"/>
    </font>
    <font>
      <sz val="7.5"/>
      <name val="Segoe UI"/>
      <family val="2"/>
      <charset val="238"/>
    </font>
    <font>
      <i/>
      <sz val="8"/>
      <name val="Segoe UI"/>
      <family val="2"/>
      <charset val="238"/>
    </font>
    <font>
      <sz val="10"/>
      <name val="Arial CE"/>
      <charset val="238"/>
    </font>
    <font>
      <i/>
      <sz val="7.5"/>
      <name val="Segoe UI"/>
      <family val="2"/>
      <charset val="238"/>
    </font>
    <font>
      <sz val="7.5"/>
      <color theme="1" tint="0.499984740745262"/>
      <name val="Segoe UI"/>
      <family val="2"/>
      <charset val="238"/>
    </font>
    <font>
      <b/>
      <sz val="10"/>
      <name val="Segoe U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7"/>
      <name val="Segoe UI"/>
      <family val="2"/>
      <charset val="238"/>
    </font>
    <font>
      <sz val="7"/>
      <name val="Segoe UI"/>
      <family val="2"/>
      <charset val="238"/>
    </font>
    <font>
      <b/>
      <i/>
      <sz val="7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4" fontId="3" fillId="0" borderId="0" xfId="0" applyNumberFormat="1" applyFont="1" applyProtection="1"/>
    <xf numFmtId="4" fontId="5" fillId="0" borderId="0" xfId="0" applyNumberFormat="1" applyFont="1" applyProtection="1"/>
    <xf numFmtId="0" fontId="5" fillId="0" borderId="0" xfId="0" applyFont="1" applyBorder="1" applyAlignment="1" applyProtection="1">
      <alignment horizontal="right"/>
    </xf>
    <xf numFmtId="0" fontId="3" fillId="0" borderId="0" xfId="0" applyFont="1" applyBorder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5" fillId="6" borderId="8" xfId="0" applyFont="1" applyFill="1" applyBorder="1" applyAlignment="1" applyProtection="1">
      <alignment wrapText="1"/>
    </xf>
    <xf numFmtId="0" fontId="5" fillId="6" borderId="13" xfId="0" applyFont="1" applyFill="1" applyBorder="1" applyAlignment="1" applyProtection="1">
      <alignment wrapText="1"/>
    </xf>
    <xf numFmtId="0" fontId="8" fillId="4" borderId="6" xfId="0" applyFont="1" applyFill="1" applyBorder="1" applyAlignment="1" applyProtection="1">
      <alignment horizontal="left" vertical="center" wrapText="1"/>
    </xf>
    <xf numFmtId="0" fontId="8" fillId="4" borderId="14" xfId="0" applyFont="1" applyFill="1" applyBorder="1" applyAlignment="1" applyProtection="1">
      <alignment horizontal="left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4" fontId="8" fillId="4" borderId="15" xfId="0" applyNumberFormat="1" applyFont="1" applyFill="1" applyBorder="1" applyAlignment="1" applyProtection="1">
      <alignment horizontal="center" vertical="center" wrapText="1"/>
    </xf>
    <xf numFmtId="4" fontId="8" fillId="4" borderId="17" xfId="0" applyNumberFormat="1" applyFont="1" applyFill="1" applyBorder="1" applyAlignment="1" applyProtection="1">
      <alignment horizontal="center" vertical="center" wrapText="1"/>
    </xf>
    <xf numFmtId="4" fontId="8" fillId="4" borderId="18" xfId="0" applyNumberFormat="1" applyFont="1" applyFill="1" applyBorder="1" applyAlignment="1" applyProtection="1">
      <alignment horizontal="center" vertical="center" wrapText="1"/>
    </xf>
    <xf numFmtId="4" fontId="8" fillId="4" borderId="19" xfId="0" applyNumberFormat="1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center" vertical="center" wrapText="1"/>
    </xf>
    <xf numFmtId="4" fontId="8" fillId="4" borderId="20" xfId="0" applyNumberFormat="1" applyFont="1" applyFill="1" applyBorder="1" applyAlignment="1" applyProtection="1">
      <alignment horizontal="center" vertical="center" wrapText="1"/>
    </xf>
    <xf numFmtId="0" fontId="8" fillId="4" borderId="19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" fontId="8" fillId="7" borderId="6" xfId="0" applyNumberFormat="1" applyFont="1" applyFill="1" applyBorder="1" applyAlignment="1" applyProtection="1">
      <alignment vertical="center" wrapText="1"/>
    </xf>
    <xf numFmtId="4" fontId="9" fillId="7" borderId="17" xfId="0" applyNumberFormat="1" applyFont="1" applyFill="1" applyBorder="1" applyAlignment="1" applyProtection="1">
      <alignment vertical="top"/>
    </xf>
    <xf numFmtId="4" fontId="9" fillId="7" borderId="18" xfId="0" applyNumberFormat="1" applyFont="1" applyFill="1" applyBorder="1" applyAlignment="1" applyProtection="1">
      <alignment vertical="top"/>
    </xf>
    <xf numFmtId="4" fontId="9" fillId="7" borderId="19" xfId="0" applyNumberFormat="1" applyFont="1" applyFill="1" applyBorder="1" applyAlignment="1" applyProtection="1">
      <alignment vertical="top"/>
    </xf>
    <xf numFmtId="4" fontId="8" fillId="7" borderId="9" xfId="0" applyNumberFormat="1" applyFont="1" applyFill="1" applyBorder="1" applyAlignment="1" applyProtection="1">
      <alignment horizontal="right" vertical="center" wrapText="1"/>
    </xf>
    <xf numFmtId="4" fontId="9" fillId="7" borderId="20" xfId="0" applyNumberFormat="1" applyFont="1" applyFill="1" applyBorder="1" applyAlignment="1" applyProtection="1">
      <alignment vertical="top"/>
    </xf>
    <xf numFmtId="0" fontId="8" fillId="8" borderId="21" xfId="0" applyFont="1" applyFill="1" applyBorder="1" applyAlignment="1" applyProtection="1">
      <alignment horizontal="left" vertical="center" wrapText="1"/>
    </xf>
    <xf numFmtId="0" fontId="5" fillId="8" borderId="22" xfId="0" applyFont="1" applyFill="1" applyBorder="1" applyAlignment="1" applyProtection="1">
      <alignment horizontal="left" vertical="center" wrapText="1"/>
    </xf>
    <xf numFmtId="0" fontId="8" fillId="8" borderId="23" xfId="0" applyFont="1" applyFill="1" applyBorder="1" applyAlignment="1" applyProtection="1">
      <alignment horizontal="center" vertical="center" wrapText="1"/>
    </xf>
    <xf numFmtId="4" fontId="9" fillId="3" borderId="25" xfId="0" applyNumberFormat="1" applyFont="1" applyFill="1" applyBorder="1" applyAlignment="1" applyProtection="1">
      <alignment vertical="top"/>
    </xf>
    <xf numFmtId="4" fontId="9" fillId="3" borderId="26" xfId="0" applyNumberFormat="1" applyFont="1" applyFill="1" applyBorder="1" applyAlignment="1" applyProtection="1">
      <alignment vertical="top"/>
    </xf>
    <xf numFmtId="4" fontId="9" fillId="3" borderId="27" xfId="0" applyNumberFormat="1" applyFont="1" applyFill="1" applyBorder="1" applyAlignment="1" applyProtection="1">
      <alignment vertical="top"/>
    </xf>
    <xf numFmtId="4" fontId="9" fillId="4" borderId="24" xfId="0" applyNumberFormat="1" applyFont="1" applyFill="1" applyBorder="1" applyAlignment="1" applyProtection="1">
      <alignment horizontal="right" vertical="center" wrapText="1"/>
    </xf>
    <xf numFmtId="4" fontId="9" fillId="3" borderId="28" xfId="0" applyNumberFormat="1" applyFont="1" applyFill="1" applyBorder="1" applyAlignment="1" applyProtection="1">
      <alignment vertical="top"/>
    </xf>
    <xf numFmtId="0" fontId="8" fillId="8" borderId="29" xfId="0" applyFont="1" applyFill="1" applyBorder="1" applyAlignment="1" applyProtection="1">
      <alignment horizontal="left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4" fontId="9" fillId="4" borderId="30" xfId="0" applyNumberFormat="1" applyFont="1" applyFill="1" applyBorder="1" applyAlignment="1" applyProtection="1">
      <alignment vertical="center" wrapText="1"/>
    </xf>
    <xf numFmtId="4" fontId="9" fillId="4" borderId="31" xfId="0" applyNumberFormat="1" applyFont="1" applyFill="1" applyBorder="1" applyAlignment="1" applyProtection="1">
      <alignment horizontal="right" vertical="center" wrapText="1"/>
    </xf>
    <xf numFmtId="4" fontId="9" fillId="3" borderId="32" xfId="0" applyNumberFormat="1" applyFont="1" applyFill="1" applyBorder="1" applyAlignment="1" applyProtection="1">
      <alignment vertical="top"/>
    </xf>
    <xf numFmtId="4" fontId="9" fillId="3" borderId="33" xfId="0" applyNumberFormat="1" applyFont="1" applyFill="1" applyBorder="1" applyAlignment="1" applyProtection="1">
      <alignment vertical="top"/>
    </xf>
    <xf numFmtId="0" fontId="5" fillId="8" borderId="34" xfId="0" applyFont="1" applyFill="1" applyBorder="1" applyAlignment="1" applyProtection="1">
      <alignment horizontal="left" vertical="center" wrapText="1"/>
    </xf>
    <xf numFmtId="0" fontId="8" fillId="8" borderId="35" xfId="0" applyFont="1" applyFill="1" applyBorder="1" applyAlignment="1" applyProtection="1">
      <alignment horizontal="center" vertical="center" wrapText="1"/>
    </xf>
    <xf numFmtId="4" fontId="9" fillId="4" borderId="35" xfId="0" applyNumberFormat="1" applyFont="1" applyFill="1" applyBorder="1" applyAlignment="1" applyProtection="1">
      <alignment vertical="center" wrapText="1"/>
    </xf>
    <xf numFmtId="0" fontId="5" fillId="8" borderId="31" xfId="0" applyFont="1" applyFill="1" applyBorder="1" applyAlignment="1" applyProtection="1">
      <alignment horizontal="left" vertical="center" wrapText="1"/>
    </xf>
    <xf numFmtId="0" fontId="8" fillId="8" borderId="37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left" vertical="center" wrapText="1"/>
    </xf>
    <xf numFmtId="0" fontId="8" fillId="8" borderId="38" xfId="0" applyFont="1" applyFill="1" applyBorder="1" applyAlignment="1" applyProtection="1">
      <alignment horizontal="center" vertical="center" wrapText="1"/>
    </xf>
    <xf numFmtId="4" fontId="9" fillId="4" borderId="38" xfId="0" applyNumberFormat="1" applyFont="1" applyFill="1" applyBorder="1" applyAlignment="1" applyProtection="1">
      <alignment vertical="center" wrapText="1"/>
    </xf>
    <xf numFmtId="0" fontId="8" fillId="9" borderId="19" xfId="0" applyFont="1" applyFill="1" applyBorder="1" applyAlignment="1">
      <alignment horizontal="left" vertical="center"/>
    </xf>
    <xf numFmtId="0" fontId="8" fillId="9" borderId="13" xfId="0" applyFont="1" applyFill="1" applyBorder="1" applyAlignment="1" applyProtection="1">
      <alignment horizontal="left" vertical="center" wrapText="1"/>
    </xf>
    <xf numFmtId="164" fontId="8" fillId="9" borderId="6" xfId="0" applyNumberFormat="1" applyFont="1" applyFill="1" applyBorder="1" applyAlignment="1" applyProtection="1">
      <alignment horizontal="center" vertical="center" wrapText="1"/>
    </xf>
    <xf numFmtId="4" fontId="8" fillId="4" borderId="16" xfId="0" applyNumberFormat="1" applyFont="1" applyFill="1" applyBorder="1" applyAlignment="1" applyProtection="1">
      <alignment vertical="center"/>
    </xf>
    <xf numFmtId="4" fontId="8" fillId="4" borderId="17" xfId="0" applyNumberFormat="1" applyFont="1" applyFill="1" applyBorder="1" applyAlignment="1" applyProtection="1">
      <alignment vertical="center"/>
    </xf>
    <xf numFmtId="4" fontId="8" fillId="4" borderId="18" xfId="0" applyNumberFormat="1" applyFont="1" applyFill="1" applyBorder="1" applyAlignment="1" applyProtection="1">
      <alignment vertical="center"/>
    </xf>
    <xf numFmtId="4" fontId="8" fillId="4" borderId="9" xfId="0" applyNumberFormat="1" applyFont="1" applyFill="1" applyBorder="1" applyAlignment="1" applyProtection="1">
      <alignment vertical="center"/>
    </xf>
    <xf numFmtId="0" fontId="8" fillId="0" borderId="27" xfId="0" applyFont="1" applyBorder="1" applyAlignment="1">
      <alignment horizontal="left" vertical="center"/>
    </xf>
    <xf numFmtId="0" fontId="10" fillId="8" borderId="6" xfId="0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4" fontId="9" fillId="3" borderId="40" xfId="0" applyNumberFormat="1" applyFont="1" applyFill="1" applyBorder="1" applyAlignment="1" applyProtection="1">
      <alignment vertical="top"/>
    </xf>
    <xf numFmtId="4" fontId="9" fillId="4" borderId="24" xfId="0" applyNumberFormat="1" applyFont="1" applyFill="1" applyBorder="1" applyAlignment="1" applyProtection="1">
      <alignment vertical="center"/>
    </xf>
    <xf numFmtId="4" fontId="9" fillId="3" borderId="41" xfId="0" applyNumberFormat="1" applyFont="1" applyFill="1" applyBorder="1" applyAlignment="1" applyProtection="1">
      <alignment vertical="top"/>
    </xf>
    <xf numFmtId="4" fontId="9" fillId="3" borderId="11" xfId="0" applyNumberFormat="1" applyFont="1" applyFill="1" applyBorder="1" applyAlignment="1" applyProtection="1">
      <alignment vertical="top"/>
    </xf>
    <xf numFmtId="4" fontId="9" fillId="3" borderId="24" xfId="0" applyNumberFormat="1" applyFont="1" applyFill="1" applyBorder="1" applyAlignment="1" applyProtection="1">
      <alignment vertical="top"/>
    </xf>
    <xf numFmtId="4" fontId="8" fillId="4" borderId="9" xfId="0" applyNumberFormat="1" applyFont="1" applyFill="1" applyBorder="1" applyAlignment="1" applyProtection="1">
      <alignment vertical="center" wrapText="1"/>
    </xf>
    <xf numFmtId="0" fontId="5" fillId="8" borderId="0" xfId="0" applyFont="1" applyFill="1" applyAlignment="1" applyProtection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5" fillId="8" borderId="39" xfId="0" applyFont="1" applyFill="1" applyBorder="1" applyAlignment="1" applyProtection="1">
      <alignment horizontal="left" vertical="center" wrapText="1"/>
    </xf>
    <xf numFmtId="0" fontId="9" fillId="8" borderId="39" xfId="0" applyFont="1" applyFill="1" applyBorder="1" applyAlignment="1" applyProtection="1">
      <alignment horizontal="center" vertical="center" wrapText="1"/>
    </xf>
    <xf numFmtId="4" fontId="9" fillId="4" borderId="39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top"/>
    </xf>
    <xf numFmtId="4" fontId="9" fillId="3" borderId="43" xfId="0" applyNumberFormat="1" applyFont="1" applyFill="1" applyBorder="1" applyAlignment="1" applyProtection="1">
      <alignment vertical="top"/>
    </xf>
    <xf numFmtId="4" fontId="9" fillId="4" borderId="43" xfId="0" applyNumberFormat="1" applyFont="1" applyFill="1" applyBorder="1" applyAlignment="1" applyProtection="1">
      <alignment vertical="center"/>
    </xf>
    <xf numFmtId="0" fontId="8" fillId="9" borderId="9" xfId="0" applyFont="1" applyFill="1" applyBorder="1" applyAlignment="1" applyProtection="1">
      <alignment horizontal="left" vertical="center" wrapText="1"/>
    </xf>
    <xf numFmtId="9" fontId="8" fillId="9" borderId="44" xfId="1" applyFont="1" applyFill="1" applyBorder="1" applyAlignment="1" applyProtection="1">
      <alignment horizontal="center" vertical="center" wrapText="1"/>
    </xf>
    <xf numFmtId="4" fontId="12" fillId="4" borderId="17" xfId="0" applyNumberFormat="1" applyFont="1" applyFill="1" applyBorder="1" applyAlignment="1" applyProtection="1">
      <alignment horizontal="left" vertical="top"/>
    </xf>
    <xf numFmtId="4" fontId="12" fillId="4" borderId="18" xfId="0" applyNumberFormat="1" applyFont="1" applyFill="1" applyBorder="1" applyAlignment="1" applyProtection="1">
      <alignment vertical="top"/>
    </xf>
    <xf numFmtId="4" fontId="12" fillId="4" borderId="19" xfId="0" applyNumberFormat="1" applyFont="1" applyFill="1" applyBorder="1" applyAlignment="1" applyProtection="1">
      <alignment vertical="top"/>
    </xf>
    <xf numFmtId="4" fontId="12" fillId="4" borderId="20" xfId="0" applyNumberFormat="1" applyFont="1" applyFill="1" applyBorder="1" applyAlignment="1" applyProtection="1">
      <alignment horizontal="left" vertical="top"/>
    </xf>
    <xf numFmtId="0" fontId="8" fillId="0" borderId="21" xfId="0" applyFont="1" applyBorder="1" applyAlignment="1">
      <alignment horizontal="left" vertical="center"/>
    </xf>
    <xf numFmtId="0" fontId="13" fillId="8" borderId="5" xfId="0" applyFont="1" applyFill="1" applyBorder="1" applyAlignment="1" applyProtection="1">
      <alignment horizontal="center" vertical="center" wrapText="1"/>
    </xf>
    <xf numFmtId="4" fontId="9" fillId="4" borderId="5" xfId="0" applyNumberFormat="1" applyFont="1" applyFill="1" applyBorder="1" applyAlignment="1" applyProtection="1">
      <alignment vertical="center"/>
    </xf>
    <xf numFmtId="4" fontId="9" fillId="3" borderId="2" xfId="0" applyNumberFormat="1" applyFont="1" applyFill="1" applyBorder="1" applyAlignment="1" applyProtection="1">
      <alignment vertical="top"/>
    </xf>
    <xf numFmtId="4" fontId="9" fillId="3" borderId="21" xfId="0" applyNumberFormat="1" applyFont="1" applyFill="1" applyBorder="1" applyAlignment="1" applyProtection="1">
      <alignment vertical="top"/>
    </xf>
    <xf numFmtId="4" fontId="9" fillId="3" borderId="45" xfId="0" applyNumberFormat="1" applyFont="1" applyFill="1" applyBorder="1" applyAlignment="1" applyProtection="1">
      <alignment vertical="top"/>
    </xf>
    <xf numFmtId="4" fontId="9" fillId="4" borderId="45" xfId="0" applyNumberFormat="1" applyFont="1" applyFill="1" applyBorder="1" applyAlignment="1" applyProtection="1">
      <alignment vertical="center"/>
    </xf>
    <xf numFmtId="0" fontId="8" fillId="9" borderId="46" xfId="0" applyFont="1" applyFill="1" applyBorder="1" applyAlignment="1">
      <alignment horizontal="left" vertical="center"/>
    </xf>
    <xf numFmtId="164" fontId="8" fillId="9" borderId="6" xfId="1" applyNumberFormat="1" applyFont="1" applyFill="1" applyBorder="1" applyAlignment="1" applyProtection="1">
      <alignment horizontal="center" vertical="center" wrapText="1"/>
    </xf>
    <xf numFmtId="4" fontId="12" fillId="4" borderId="41" xfId="0" applyNumberFormat="1" applyFont="1" applyFill="1" applyBorder="1" applyAlignment="1" applyProtection="1">
      <alignment horizontal="left" vertical="top"/>
    </xf>
    <xf numFmtId="4" fontId="12" fillId="4" borderId="47" xfId="0" applyNumberFormat="1" applyFont="1" applyFill="1" applyBorder="1" applyAlignment="1" applyProtection="1">
      <alignment vertical="top"/>
    </xf>
    <xf numFmtId="4" fontId="12" fillId="4" borderId="46" xfId="0" applyNumberFormat="1" applyFont="1" applyFill="1" applyBorder="1" applyAlignment="1" applyProtection="1">
      <alignment vertical="top"/>
    </xf>
    <xf numFmtId="4" fontId="12" fillId="4" borderId="48" xfId="0" applyNumberFormat="1" applyFont="1" applyFill="1" applyBorder="1" applyAlignment="1" applyProtection="1">
      <alignment horizontal="left" vertical="top"/>
    </xf>
    <xf numFmtId="49" fontId="8" fillId="0" borderId="27" xfId="0" applyNumberFormat="1" applyFont="1" applyBorder="1" applyAlignment="1">
      <alignment horizontal="left" vertical="center"/>
    </xf>
    <xf numFmtId="0" fontId="5" fillId="0" borderId="49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4" fontId="9" fillId="9" borderId="24" xfId="0" applyNumberFormat="1" applyFont="1" applyFill="1" applyBorder="1" applyAlignment="1" applyProtection="1">
      <alignment vertical="center"/>
    </xf>
    <xf numFmtId="4" fontId="9" fillId="4" borderId="22" xfId="0" applyNumberFormat="1" applyFont="1" applyFill="1" applyBorder="1" applyAlignment="1" applyProtection="1">
      <alignment vertical="center"/>
    </xf>
    <xf numFmtId="49" fontId="8" fillId="0" borderId="29" xfId="0" applyNumberFormat="1" applyFont="1" applyBorder="1" applyAlignment="1">
      <alignment horizontal="left" vertical="center"/>
    </xf>
    <xf numFmtId="0" fontId="5" fillId="0" borderId="35" xfId="0" applyFont="1" applyFill="1" applyBorder="1" applyAlignment="1" applyProtection="1">
      <alignment horizontal="left" vertic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4" fontId="9" fillId="3" borderId="29" xfId="0" applyNumberFormat="1" applyFont="1" applyFill="1" applyBorder="1" applyAlignment="1" applyProtection="1">
      <alignment vertical="top"/>
    </xf>
    <xf numFmtId="0" fontId="8" fillId="0" borderId="50" xfId="0" applyFont="1" applyFill="1" applyBorder="1" applyAlignment="1" applyProtection="1">
      <alignment horizontal="left" vertical="center" wrapText="1"/>
    </xf>
    <xf numFmtId="0" fontId="9" fillId="0" borderId="42" xfId="0" applyFont="1" applyFill="1" applyBorder="1" applyAlignment="1" applyProtection="1">
      <alignment horizontal="center" vertical="center" wrapText="1"/>
    </xf>
    <xf numFmtId="4" fontId="9" fillId="4" borderId="36" xfId="0" applyNumberFormat="1" applyFont="1" applyFill="1" applyBorder="1" applyAlignment="1" applyProtection="1">
      <alignment vertical="center"/>
    </xf>
    <xf numFmtId="4" fontId="9" fillId="3" borderId="51" xfId="0" applyNumberFormat="1" applyFont="1" applyFill="1" applyBorder="1" applyAlignment="1" applyProtection="1">
      <alignment vertical="top"/>
    </xf>
    <xf numFmtId="4" fontId="9" fillId="3" borderId="52" xfId="0" applyNumberFormat="1" applyFont="1" applyFill="1" applyBorder="1" applyAlignment="1" applyProtection="1">
      <alignment vertical="top"/>
    </xf>
    <xf numFmtId="4" fontId="9" fillId="3" borderId="53" xfId="0" applyNumberFormat="1" applyFont="1" applyFill="1" applyBorder="1" applyAlignment="1" applyProtection="1">
      <alignment vertical="top"/>
    </xf>
    <xf numFmtId="4" fontId="9" fillId="3" borderId="50" xfId="0" applyNumberFormat="1" applyFont="1" applyFill="1" applyBorder="1" applyAlignment="1" applyProtection="1">
      <alignment vertical="top"/>
    </xf>
    <xf numFmtId="4" fontId="9" fillId="4" borderId="37" xfId="0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 vertical="top"/>
    </xf>
    <xf numFmtId="4" fontId="12" fillId="0" borderId="0" xfId="0" applyNumberFormat="1" applyFont="1" applyFill="1" applyBorder="1" applyAlignment="1" applyProtection="1">
      <alignment horizontal="left" vertical="top"/>
    </xf>
    <xf numFmtId="4" fontId="12" fillId="0" borderId="0" xfId="0" applyNumberFormat="1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9" fillId="0" borderId="0" xfId="0" applyFont="1" applyAlignment="1">
      <alignment vertical="top"/>
    </xf>
    <xf numFmtId="4" fontId="8" fillId="10" borderId="2" xfId="0" applyNumberFormat="1" applyFont="1" applyFill="1" applyBorder="1" applyAlignment="1" applyProtection="1">
      <alignment horizontal="right" vertical="center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9" fillId="0" borderId="55" xfId="0" applyNumberFormat="1" applyFont="1" applyFill="1" applyBorder="1" applyAlignment="1" applyProtection="1">
      <alignment horizontal="left" vertical="center"/>
    </xf>
    <xf numFmtId="4" fontId="9" fillId="0" borderId="55" xfId="0" applyNumberFormat="1" applyFont="1" applyFill="1" applyBorder="1" applyAlignment="1" applyProtection="1">
      <alignment vertical="center"/>
    </xf>
    <xf numFmtId="4" fontId="8" fillId="7" borderId="2" xfId="0" applyNumberFormat="1" applyFont="1" applyFill="1" applyBorder="1" applyAlignment="1" applyProtection="1">
      <alignment horizontal="right" vertical="center"/>
    </xf>
    <xf numFmtId="0" fontId="9" fillId="0" borderId="55" xfId="0" applyFont="1" applyFill="1" applyBorder="1" applyAlignment="1" applyProtection="1">
      <alignment vertical="center"/>
    </xf>
    <xf numFmtId="4" fontId="9" fillId="5" borderId="26" xfId="0" applyNumberFormat="1" applyFont="1" applyFill="1" applyBorder="1" applyAlignment="1" applyProtection="1">
      <alignment horizontal="right" vertical="center"/>
    </xf>
    <xf numFmtId="9" fontId="9" fillId="4" borderId="26" xfId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166" fontId="8" fillId="10" borderId="33" xfId="3" applyNumberFormat="1" applyFont="1" applyFill="1" applyBorder="1" applyAlignment="1" applyProtection="1">
      <alignment horizontal="right" vertical="center"/>
    </xf>
    <xf numFmtId="9" fontId="8" fillId="5" borderId="33" xfId="0" applyNumberFormat="1" applyFont="1" applyFill="1" applyBorder="1" applyAlignment="1" applyProtection="1">
      <alignment horizontal="center" vertical="center"/>
    </xf>
    <xf numFmtId="166" fontId="9" fillId="4" borderId="33" xfId="3" applyNumberFormat="1" applyFont="1" applyFill="1" applyBorder="1" applyAlignment="1" applyProtection="1">
      <alignment horizontal="right" vertical="center"/>
    </xf>
    <xf numFmtId="166" fontId="8" fillId="10" borderId="11" xfId="3" applyNumberFormat="1" applyFont="1" applyFill="1" applyBorder="1" applyAlignment="1" applyProtection="1">
      <alignment horizontal="right" vertical="center"/>
    </xf>
    <xf numFmtId="9" fontId="8" fillId="7" borderId="11" xfId="0" applyNumberFormat="1" applyFont="1" applyFill="1" applyBorder="1" applyAlignment="1" applyProtection="1">
      <alignment horizontal="center" vertical="center"/>
    </xf>
    <xf numFmtId="4" fontId="9" fillId="0" borderId="13" xfId="0" applyNumberFormat="1" applyFont="1" applyFill="1" applyBorder="1" applyAlignment="1" applyProtection="1">
      <alignment horizontal="left" vertical="center"/>
    </xf>
    <xf numFmtId="4" fontId="9" fillId="0" borderId="13" xfId="0" applyNumberFormat="1" applyFont="1" applyFill="1" applyBorder="1" applyAlignment="1" applyProtection="1">
      <alignment vertical="center"/>
    </xf>
    <xf numFmtId="166" fontId="9" fillId="4" borderId="11" xfId="3" applyNumberFormat="1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9" fontId="3" fillId="0" borderId="0" xfId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18" fillId="2" borderId="0" xfId="2" applyFont="1" applyBorder="1" applyAlignment="1">
      <alignment vertical="center"/>
    </xf>
    <xf numFmtId="0" fontId="4" fillId="0" borderId="0" xfId="0" applyFont="1" applyAlignment="1" applyProtection="1"/>
    <xf numFmtId="0" fontId="5" fillId="8" borderId="35" xfId="0" applyFont="1" applyFill="1" applyBorder="1" applyAlignment="1" applyProtection="1">
      <alignment horizontal="left" vertical="center" wrapText="1"/>
    </xf>
    <xf numFmtId="0" fontId="10" fillId="8" borderId="35" xfId="0" applyFont="1" applyFill="1" applyBorder="1" applyAlignment="1" applyProtection="1">
      <alignment horizontal="left" vertical="center" wrapText="1"/>
    </xf>
    <xf numFmtId="0" fontId="9" fillId="8" borderId="39" xfId="0" applyFont="1" applyFill="1" applyBorder="1" applyAlignment="1" applyProtection="1">
      <alignment vertical="top"/>
    </xf>
    <xf numFmtId="0" fontId="9" fillId="8" borderId="5" xfId="0" applyFont="1" applyFill="1" applyBorder="1" applyAlignment="1" applyProtection="1">
      <alignment vertical="top"/>
    </xf>
    <xf numFmtId="0" fontId="9" fillId="8" borderId="31" xfId="0" applyFont="1" applyFill="1" applyBorder="1" applyAlignment="1" applyProtection="1">
      <alignment vertical="top"/>
    </xf>
    <xf numFmtId="4" fontId="8" fillId="4" borderId="13" xfId="0" applyNumberFormat="1" applyFont="1" applyFill="1" applyBorder="1" applyAlignment="1" applyProtection="1">
      <alignment vertical="center"/>
    </xf>
    <xf numFmtId="0" fontId="8" fillId="4" borderId="16" xfId="0" applyFont="1" applyFill="1" applyBorder="1" applyAlignment="1" applyProtection="1">
      <alignment horizontal="center" vertical="center" wrapText="1"/>
    </xf>
    <xf numFmtId="4" fontId="9" fillId="4" borderId="58" xfId="0" applyNumberFormat="1" applyFont="1" applyFill="1" applyBorder="1" applyAlignment="1" applyProtection="1">
      <alignment vertical="center" wrapText="1"/>
    </xf>
    <xf numFmtId="4" fontId="9" fillId="4" borderId="59" xfId="0" applyNumberFormat="1" applyFont="1" applyFill="1" applyBorder="1" applyAlignment="1" applyProtection="1">
      <alignment vertical="center" wrapText="1"/>
    </xf>
    <xf numFmtId="4" fontId="9" fillId="4" borderId="56" xfId="0" applyNumberFormat="1" applyFont="1" applyFill="1" applyBorder="1" applyAlignment="1" applyProtection="1">
      <alignment vertical="center" wrapText="1"/>
    </xf>
    <xf numFmtId="4" fontId="9" fillId="4" borderId="57" xfId="0" applyNumberFormat="1" applyFont="1" applyFill="1" applyBorder="1" applyAlignment="1" applyProtection="1">
      <alignment vertical="center" wrapText="1"/>
    </xf>
    <xf numFmtId="4" fontId="9" fillId="7" borderId="60" xfId="0" applyNumberFormat="1" applyFont="1" applyFill="1" applyBorder="1" applyAlignment="1" applyProtection="1">
      <alignment vertical="top"/>
    </xf>
    <xf numFmtId="4" fontId="9" fillId="7" borderId="49" xfId="0" applyNumberFormat="1" applyFont="1" applyFill="1" applyBorder="1" applyAlignment="1" applyProtection="1">
      <alignment vertical="top"/>
    </xf>
    <xf numFmtId="4" fontId="9" fillId="7" borderId="35" xfId="0" applyNumberFormat="1" applyFont="1" applyFill="1" applyBorder="1" applyAlignment="1" applyProtection="1">
      <alignment vertical="top"/>
    </xf>
    <xf numFmtId="4" fontId="9" fillId="7" borderId="38" xfId="0" applyNumberFormat="1" applyFont="1" applyFill="1" applyBorder="1" applyAlignment="1" applyProtection="1">
      <alignment vertical="top"/>
    </xf>
    <xf numFmtId="4" fontId="9" fillId="7" borderId="23" xfId="0" applyNumberFormat="1" applyFont="1" applyFill="1" applyBorder="1" applyAlignment="1" applyProtection="1">
      <alignment vertical="top"/>
    </xf>
    <xf numFmtId="4" fontId="9" fillId="7" borderId="6" xfId="0" applyNumberFormat="1" applyFont="1" applyFill="1" applyBorder="1" applyAlignment="1" applyProtection="1">
      <alignment vertical="top"/>
    </xf>
    <xf numFmtId="4" fontId="9" fillId="4" borderId="61" xfId="0" applyNumberFormat="1" applyFont="1" applyFill="1" applyBorder="1" applyAlignment="1" applyProtection="1">
      <alignment vertical="center" wrapText="1"/>
    </xf>
    <xf numFmtId="4" fontId="9" fillId="4" borderId="62" xfId="0" applyNumberFormat="1" applyFont="1" applyFill="1" applyBorder="1" applyAlignment="1" applyProtection="1">
      <alignment vertical="center"/>
    </xf>
    <xf numFmtId="0" fontId="9" fillId="9" borderId="24" xfId="0" applyFont="1" applyFill="1" applyBorder="1" applyAlignment="1" applyProtection="1">
      <alignment vertical="top"/>
    </xf>
    <xf numFmtId="0" fontId="9" fillId="9" borderId="42" xfId="0" applyFont="1" applyFill="1" applyBorder="1" applyAlignment="1" applyProtection="1">
      <alignment horizontal="center" vertical="top"/>
    </xf>
    <xf numFmtId="0" fontId="8" fillId="9" borderId="35" xfId="0" applyFont="1" applyFill="1" applyBorder="1" applyAlignment="1" applyProtection="1">
      <alignment horizontal="center" vertical="center" wrapText="1"/>
    </xf>
    <xf numFmtId="0" fontId="8" fillId="9" borderId="31" xfId="0" applyFont="1" applyFill="1" applyBorder="1" applyAlignment="1" applyProtection="1">
      <alignment horizontal="center" vertical="center" wrapText="1"/>
    </xf>
    <xf numFmtId="0" fontId="8" fillId="9" borderId="38" xfId="0" applyFont="1" applyFill="1" applyBorder="1" applyAlignment="1" applyProtection="1">
      <alignment horizontal="center" vertical="center" wrapText="1"/>
    </xf>
    <xf numFmtId="4" fontId="9" fillId="9" borderId="27" xfId="0" applyNumberFormat="1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right"/>
    </xf>
    <xf numFmtId="4" fontId="6" fillId="3" borderId="1" xfId="0" applyNumberFormat="1" applyFont="1" applyFill="1" applyBorder="1" applyAlignment="1" applyProtection="1">
      <alignment horizontal="center" vertical="top"/>
    </xf>
    <xf numFmtId="4" fontId="7" fillId="3" borderId="2" xfId="0" applyNumberFormat="1" applyFont="1" applyFill="1" applyBorder="1" applyAlignment="1" applyProtection="1">
      <alignment horizontal="center" vertical="top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1" fontId="7" fillId="5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0" xfId="0" applyNumberFormat="1" applyFont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8" fillId="4" borderId="56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57" xfId="0" applyFont="1" applyFill="1" applyBorder="1" applyAlignment="1" applyProtection="1">
      <alignment horizontal="left" vertical="center" wrapText="1"/>
    </xf>
    <xf numFmtId="0" fontId="8" fillId="4" borderId="43" xfId="0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1" fontId="7" fillId="5" borderId="8" xfId="0" applyNumberFormat="1" applyFont="1" applyFill="1" applyBorder="1" applyAlignment="1" applyProtection="1">
      <alignment horizontal="center" vertical="center"/>
    </xf>
    <xf numFmtId="1" fontId="7" fillId="5" borderId="9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top" wrapText="1"/>
    </xf>
    <xf numFmtId="0" fontId="5" fillId="6" borderId="11" xfId="0" applyFont="1" applyFill="1" applyBorder="1" applyAlignment="1" applyProtection="1">
      <alignment horizontal="center" vertical="top" wrapText="1"/>
    </xf>
    <xf numFmtId="0" fontId="5" fillId="6" borderId="12" xfId="0" applyFont="1" applyFill="1" applyBorder="1" applyAlignment="1" applyProtection="1">
      <alignment horizontal="center" vertical="top" wrapText="1"/>
    </xf>
    <xf numFmtId="0" fontId="8" fillId="4" borderId="54" xfId="0" applyFont="1" applyFill="1" applyBorder="1" applyAlignment="1" applyProtection="1">
      <alignment horizontal="left" vertical="center" wrapText="1"/>
    </xf>
    <xf numFmtId="0" fontId="8" fillId="4" borderId="45" xfId="0" applyFont="1" applyFill="1" applyBorder="1" applyAlignment="1" applyProtection="1">
      <alignment horizontal="left" vertical="center" wrapText="1"/>
    </xf>
    <xf numFmtId="0" fontId="9" fillId="4" borderId="56" xfId="0" applyFont="1" applyFill="1" applyBorder="1" applyAlignment="1" applyProtection="1">
      <alignment horizontal="left" vertical="center" wrapText="1"/>
    </xf>
    <xf numFmtId="0" fontId="9" fillId="4" borderId="32" xfId="0" applyFont="1" applyFill="1" applyBorder="1" applyAlignment="1" applyProtection="1">
      <alignment horizontal="left" vertical="center" wrapText="1"/>
    </xf>
    <xf numFmtId="4" fontId="5" fillId="0" borderId="0" xfId="0" applyNumberFormat="1" applyFont="1" applyAlignment="1" applyProtection="1">
      <alignment horizontal="right"/>
    </xf>
  </cellXfs>
  <cellStyles count="4">
    <cellStyle name="Čárka 2" xfId="3"/>
    <cellStyle name="Normální" xfId="0" builtinId="0"/>
    <cellStyle name="Procenta" xfId="1" builtinId="5"/>
    <cellStyle name="Správně" xfId="2" builtinId="26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70" zoomScaleNormal="70" workbookViewId="0">
      <selection activeCell="U21" sqref="U21"/>
    </sheetView>
  </sheetViews>
  <sheetFormatPr defaultRowHeight="15" x14ac:dyDescent="0.25"/>
  <cols>
    <col min="1" max="1" width="10.42578125" customWidth="1"/>
    <col min="2" max="2" width="11.28515625" customWidth="1"/>
  </cols>
  <sheetData>
    <row r="1" spans="1:21" ht="17.25" x14ac:dyDescent="0.3">
      <c r="A1" s="1"/>
      <c r="B1" s="157" t="s">
        <v>48</v>
      </c>
      <c r="C1" s="157"/>
      <c r="D1" s="157"/>
      <c r="E1" s="157"/>
      <c r="F1" s="2"/>
      <c r="G1" s="210"/>
      <c r="H1" s="210"/>
      <c r="I1" s="210"/>
      <c r="J1" s="3"/>
      <c r="K1" s="183"/>
      <c r="L1" s="183"/>
      <c r="M1" s="183"/>
      <c r="N1" s="4"/>
      <c r="O1" s="4"/>
      <c r="P1" s="4"/>
      <c r="Q1" s="4"/>
      <c r="R1" s="5"/>
      <c r="S1" s="5"/>
      <c r="T1" s="190" t="s">
        <v>69</v>
      </c>
      <c r="U1" s="190"/>
    </row>
    <row r="2" spans="1:21" ht="18" thickBot="1" x14ac:dyDescent="0.35">
      <c r="A2" s="1"/>
      <c r="B2" s="6"/>
      <c r="C2" s="6"/>
      <c r="D2" s="6"/>
      <c r="E2" s="6"/>
      <c r="F2" s="2"/>
      <c r="G2" s="2"/>
      <c r="H2" s="2"/>
      <c r="I2" s="7"/>
      <c r="J2" s="8"/>
      <c r="K2" s="8"/>
      <c r="L2" s="8"/>
      <c r="M2" s="8"/>
      <c r="N2" s="8"/>
      <c r="O2" s="8"/>
      <c r="P2" s="8"/>
      <c r="Q2" s="8"/>
      <c r="R2" s="5"/>
      <c r="S2" s="5"/>
      <c r="T2" s="5"/>
      <c r="U2" s="1"/>
    </row>
    <row r="3" spans="1:21" ht="15.75" thickBot="1" x14ac:dyDescent="0.3">
      <c r="A3" s="184" t="s">
        <v>0</v>
      </c>
      <c r="B3" s="185"/>
      <c r="C3" s="186" t="s">
        <v>1</v>
      </c>
      <c r="D3" s="187"/>
      <c r="E3" s="188"/>
      <c r="F3" s="189">
        <v>2021</v>
      </c>
      <c r="G3" s="189"/>
      <c r="H3" s="189"/>
      <c r="I3" s="189"/>
      <c r="J3" s="189">
        <v>2022</v>
      </c>
      <c r="K3" s="189"/>
      <c r="L3" s="189"/>
      <c r="M3" s="189"/>
      <c r="N3" s="200">
        <v>2023</v>
      </c>
      <c r="O3" s="201"/>
      <c r="P3" s="201"/>
      <c r="Q3" s="202"/>
      <c r="R3" s="200">
        <v>2024</v>
      </c>
      <c r="S3" s="201"/>
      <c r="T3" s="201"/>
      <c r="U3" s="202"/>
    </row>
    <row r="4" spans="1:21" ht="32.25" customHeight="1" thickBot="1" x14ac:dyDescent="0.3">
      <c r="A4" s="203" t="s">
        <v>2</v>
      </c>
      <c r="B4" s="204"/>
      <c r="C4" s="204"/>
      <c r="D4" s="204"/>
      <c r="E4" s="205"/>
      <c r="F4" s="9"/>
      <c r="G4" s="9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59.25" thickBot="1" x14ac:dyDescent="0.3">
      <c r="A5" s="11" t="s">
        <v>3</v>
      </c>
      <c r="B5" s="12" t="s">
        <v>4</v>
      </c>
      <c r="C5" s="13" t="s">
        <v>5</v>
      </c>
      <c r="D5" s="14" t="s">
        <v>6</v>
      </c>
      <c r="E5" s="164" t="s">
        <v>65</v>
      </c>
      <c r="F5" s="15" t="s">
        <v>7</v>
      </c>
      <c r="G5" s="16" t="s">
        <v>8</v>
      </c>
      <c r="H5" s="17" t="s">
        <v>9</v>
      </c>
      <c r="I5" s="18" t="s">
        <v>10</v>
      </c>
      <c r="J5" s="15" t="s">
        <v>7</v>
      </c>
      <c r="K5" s="16" t="s">
        <v>8</v>
      </c>
      <c r="L5" s="16" t="s">
        <v>9</v>
      </c>
      <c r="M5" s="17" t="s">
        <v>10</v>
      </c>
      <c r="N5" s="19" t="s">
        <v>7</v>
      </c>
      <c r="O5" s="16" t="s">
        <v>8</v>
      </c>
      <c r="P5" s="17" t="s">
        <v>9</v>
      </c>
      <c r="Q5" s="18" t="s">
        <v>10</v>
      </c>
      <c r="R5" s="19" t="s">
        <v>7</v>
      </c>
      <c r="S5" s="16" t="s">
        <v>8</v>
      </c>
      <c r="T5" s="16" t="s">
        <v>9</v>
      </c>
      <c r="U5" s="17" t="s">
        <v>10</v>
      </c>
    </row>
    <row r="6" spans="1:21" ht="15.75" thickBot="1" x14ac:dyDescent="0.3">
      <c r="A6" s="20" t="s">
        <v>11</v>
      </c>
      <c r="B6" s="21" t="s">
        <v>67</v>
      </c>
      <c r="C6" s="22"/>
      <c r="D6" s="23">
        <f>SUM(I6,M6,Q6,U6)</f>
        <v>0</v>
      </c>
      <c r="E6" s="169"/>
      <c r="F6" s="24"/>
      <c r="G6" s="25"/>
      <c r="H6" s="26"/>
      <c r="I6" s="27">
        <f>SUM(I7:I12)</f>
        <v>0</v>
      </c>
      <c r="J6" s="28"/>
      <c r="K6" s="25"/>
      <c r="L6" s="26"/>
      <c r="M6" s="27">
        <f>SUM(M7:M12)</f>
        <v>0</v>
      </c>
      <c r="N6" s="28"/>
      <c r="O6" s="25"/>
      <c r="P6" s="26"/>
      <c r="Q6" s="27">
        <f>SUM(Q7:Q12)</f>
        <v>0</v>
      </c>
      <c r="R6" s="28"/>
      <c r="S6" s="25"/>
      <c r="T6" s="26"/>
      <c r="U6" s="27">
        <f xml:space="preserve"> SUM(U7:U12)</f>
        <v>0</v>
      </c>
    </row>
    <row r="7" spans="1:21" ht="21" x14ac:dyDescent="0.25">
      <c r="A7" s="29" t="s">
        <v>12</v>
      </c>
      <c r="B7" s="30" t="s">
        <v>13</v>
      </c>
      <c r="C7" s="31"/>
      <c r="D7" s="165">
        <f>SUM(I7,M7,Q7,U7)</f>
        <v>0</v>
      </c>
      <c r="E7" s="170"/>
      <c r="F7" s="36"/>
      <c r="G7" s="33"/>
      <c r="H7" s="182"/>
      <c r="I7" s="35">
        <f xml:space="preserve"> ROUND((F7*(G7*(H7/100)+G7)),0)</f>
        <v>0</v>
      </c>
      <c r="J7" s="36"/>
      <c r="K7" s="33"/>
      <c r="L7" s="34"/>
      <c r="M7" s="35">
        <f>ROUND((J7*(K7*(L7/100)+K7)),0)</f>
        <v>0</v>
      </c>
      <c r="N7" s="36"/>
      <c r="O7" s="33"/>
      <c r="P7" s="34"/>
      <c r="Q7" s="35">
        <f>ROUND((N7*(O7*(P7/100)+O7)),0)</f>
        <v>0</v>
      </c>
      <c r="R7" s="36"/>
      <c r="S7" s="33"/>
      <c r="T7" s="34"/>
      <c r="U7" s="35">
        <f>ROUND((R7*(S7*(T7/100)+T7)),0)</f>
        <v>0</v>
      </c>
    </row>
    <row r="8" spans="1:21" ht="31.5" x14ac:dyDescent="0.25">
      <c r="A8" s="37" t="s">
        <v>14</v>
      </c>
      <c r="B8" s="67" t="s">
        <v>15</v>
      </c>
      <c r="C8" s="38"/>
      <c r="D8" s="166">
        <f t="shared" ref="D8:D12" si="0">SUM(I8,M8,Q8,U8)</f>
        <v>0</v>
      </c>
      <c r="E8" s="171"/>
      <c r="F8" s="36"/>
      <c r="G8" s="33"/>
      <c r="H8" s="182"/>
      <c r="I8" s="40">
        <f t="shared" ref="I8:I12" si="1" xml:space="preserve"> ROUND((F8*(G8*(H8/100)+G8)),0)</f>
        <v>0</v>
      </c>
      <c r="J8" s="36"/>
      <c r="K8" s="33"/>
      <c r="L8" s="34"/>
      <c r="M8" s="40">
        <f t="shared" ref="M8:M12" si="2">ROUND((J8*(K8*(L8/100)+K8)),0)</f>
        <v>0</v>
      </c>
      <c r="N8" s="36"/>
      <c r="O8" s="33"/>
      <c r="P8" s="34"/>
      <c r="Q8" s="40">
        <f t="shared" ref="Q8:Q11" si="3">ROUND((N8*(O8*(P8/100)+O8)),0)</f>
        <v>0</v>
      </c>
      <c r="R8" s="41"/>
      <c r="S8" s="42"/>
      <c r="T8" s="34"/>
      <c r="U8" s="40">
        <f>ROUND((R8*(S8*(T8/100)+S8)),0)</f>
        <v>0</v>
      </c>
    </row>
    <row r="9" spans="1:21" ht="31.5" x14ac:dyDescent="0.25">
      <c r="A9" s="37" t="s">
        <v>16</v>
      </c>
      <c r="B9" s="43" t="s">
        <v>17</v>
      </c>
      <c r="C9" s="44"/>
      <c r="D9" s="167">
        <f t="shared" si="0"/>
        <v>0</v>
      </c>
      <c r="E9" s="171"/>
      <c r="F9" s="36"/>
      <c r="G9" s="33"/>
      <c r="H9" s="182"/>
      <c r="I9" s="40">
        <f t="shared" si="1"/>
        <v>0</v>
      </c>
      <c r="J9" s="36"/>
      <c r="K9" s="33"/>
      <c r="L9" s="34"/>
      <c r="M9" s="40">
        <f t="shared" si="2"/>
        <v>0</v>
      </c>
      <c r="N9" s="36"/>
      <c r="O9" s="33"/>
      <c r="P9" s="34"/>
      <c r="Q9" s="40">
        <f t="shared" si="3"/>
        <v>0</v>
      </c>
      <c r="R9" s="41"/>
      <c r="S9" s="42"/>
      <c r="T9" s="34"/>
      <c r="U9" s="40">
        <f>ROUND((R9*(S9*(T9/100)+S9)),0)</f>
        <v>0</v>
      </c>
    </row>
    <row r="10" spans="1:21" ht="21" x14ac:dyDescent="0.25">
      <c r="A10" s="37" t="s">
        <v>18</v>
      </c>
      <c r="B10" s="43" t="s">
        <v>49</v>
      </c>
      <c r="C10" s="47"/>
      <c r="D10" s="167">
        <f t="shared" si="0"/>
        <v>0</v>
      </c>
      <c r="E10" s="171"/>
      <c r="F10" s="36"/>
      <c r="G10" s="33"/>
      <c r="H10" s="182"/>
      <c r="I10" s="40">
        <f t="shared" si="1"/>
        <v>0</v>
      </c>
      <c r="J10" s="36"/>
      <c r="K10" s="33"/>
      <c r="L10" s="34"/>
      <c r="M10" s="40">
        <f t="shared" si="2"/>
        <v>0</v>
      </c>
      <c r="N10" s="36"/>
      <c r="O10" s="33"/>
      <c r="P10" s="34"/>
      <c r="Q10" s="40">
        <f t="shared" si="3"/>
        <v>0</v>
      </c>
      <c r="R10" s="41"/>
      <c r="S10" s="42"/>
      <c r="T10" s="34"/>
      <c r="U10" s="40">
        <f>ROUND((R10*(S10*(T10/100)+S10)),0)</f>
        <v>0</v>
      </c>
    </row>
    <row r="11" spans="1:21" ht="21" x14ac:dyDescent="0.25">
      <c r="A11" s="37" t="s">
        <v>20</v>
      </c>
      <c r="B11" s="46" t="s">
        <v>19</v>
      </c>
      <c r="C11" s="47"/>
      <c r="D11" s="166">
        <f t="shared" si="0"/>
        <v>0</v>
      </c>
      <c r="E11" s="171"/>
      <c r="F11" s="36"/>
      <c r="G11" s="33"/>
      <c r="H11" s="182"/>
      <c r="I11" s="40">
        <f t="shared" si="1"/>
        <v>0</v>
      </c>
      <c r="J11" s="36"/>
      <c r="K11" s="33"/>
      <c r="L11" s="34"/>
      <c r="M11" s="40">
        <f t="shared" si="2"/>
        <v>0</v>
      </c>
      <c r="N11" s="36"/>
      <c r="O11" s="33"/>
      <c r="P11" s="34"/>
      <c r="Q11" s="40">
        <f t="shared" si="3"/>
        <v>0</v>
      </c>
      <c r="R11" s="41"/>
      <c r="S11" s="42"/>
      <c r="T11" s="34"/>
      <c r="U11" s="40">
        <f>ROUND((R11*(S11*(T11/100)+S11)),0)</f>
        <v>0</v>
      </c>
    </row>
    <row r="12" spans="1:21" ht="21.75" thickBot="1" x14ac:dyDescent="0.3">
      <c r="A12" s="37" t="s">
        <v>50</v>
      </c>
      <c r="B12" s="48" t="s">
        <v>21</v>
      </c>
      <c r="C12" s="49"/>
      <c r="D12" s="168">
        <f t="shared" si="0"/>
        <v>0</v>
      </c>
      <c r="E12" s="172"/>
      <c r="F12" s="36"/>
      <c r="G12" s="33"/>
      <c r="H12" s="182"/>
      <c r="I12" s="40">
        <f t="shared" si="1"/>
        <v>0</v>
      </c>
      <c r="J12" s="36"/>
      <c r="K12" s="33"/>
      <c r="L12" s="34"/>
      <c r="M12" s="40">
        <f t="shared" si="2"/>
        <v>0</v>
      </c>
      <c r="N12" s="36"/>
      <c r="O12" s="33"/>
      <c r="P12" s="34"/>
      <c r="Q12" s="40">
        <f>ROUND((N12*(O12*(P12/100)+O12)),0)</f>
        <v>0</v>
      </c>
      <c r="R12" s="41"/>
      <c r="S12" s="42"/>
      <c r="T12" s="34"/>
      <c r="U12" s="40">
        <f>ROUND((R12*(S12*(T12/100)+S12)),0)</f>
        <v>0</v>
      </c>
    </row>
    <row r="13" spans="1:21" ht="15.75" thickBot="1" x14ac:dyDescent="0.3">
      <c r="A13" s="51" t="s">
        <v>22</v>
      </c>
      <c r="B13" s="52" t="s">
        <v>53</v>
      </c>
      <c r="C13" s="53" t="str">
        <f>IFERROR(D13/D30,"5")</f>
        <v>5</v>
      </c>
      <c r="D13" s="163">
        <f>(I13+M13+Q13+U13)</f>
        <v>0</v>
      </c>
      <c r="E13" s="174"/>
      <c r="F13" s="55"/>
      <c r="G13" s="56"/>
      <c r="H13" s="57"/>
      <c r="I13" s="57">
        <f>SUM(I14)</f>
        <v>0</v>
      </c>
      <c r="J13" s="55"/>
      <c r="K13" s="56"/>
      <c r="L13" s="57"/>
      <c r="M13" s="57">
        <f>SUM(M14)</f>
        <v>0</v>
      </c>
      <c r="N13" s="55"/>
      <c r="O13" s="56"/>
      <c r="P13" s="57"/>
      <c r="Q13" s="57">
        <f>SUM(Q14)</f>
        <v>0</v>
      </c>
      <c r="R13" s="55"/>
      <c r="S13" s="56"/>
      <c r="T13" s="57"/>
      <c r="U13" s="57">
        <f>SUM(U14)</f>
        <v>0</v>
      </c>
    </row>
    <row r="14" spans="1:21" ht="21.75" thickBot="1" x14ac:dyDescent="0.3">
      <c r="A14" s="58" t="s">
        <v>23</v>
      </c>
      <c r="B14" s="59" t="s">
        <v>24</v>
      </c>
      <c r="C14" s="60"/>
      <c r="D14" s="98">
        <f>I14+Q14+M14+U14</f>
        <v>0</v>
      </c>
      <c r="E14" s="173"/>
      <c r="F14" s="61"/>
      <c r="G14" s="42"/>
      <c r="H14" s="34"/>
      <c r="I14" s="62">
        <f>ROUND((F14*(G14*(H14/100)+G14)),0)</f>
        <v>0</v>
      </c>
      <c r="J14" s="63"/>
      <c r="K14" s="41"/>
      <c r="L14" s="34"/>
      <c r="M14" s="62">
        <f>ROUND((J14*(K14*(L14/100)+K14)),0)</f>
        <v>0</v>
      </c>
      <c r="N14" s="41"/>
      <c r="O14" s="64"/>
      <c r="P14" s="65"/>
      <c r="Q14" s="62">
        <f>ROUND((N14*(O14*(P14/100)+O14)),0)</f>
        <v>0</v>
      </c>
      <c r="R14" s="41"/>
      <c r="S14" s="64"/>
      <c r="T14" s="65"/>
      <c r="U14" s="62">
        <f>ROUND((R14*(S14*(T14/100)+S14)),0)</f>
        <v>0</v>
      </c>
    </row>
    <row r="15" spans="1:21" ht="59.25" thickBot="1" x14ac:dyDescent="0.3">
      <c r="A15" s="51" t="s">
        <v>25</v>
      </c>
      <c r="B15" s="52" t="s">
        <v>54</v>
      </c>
      <c r="C15" s="53" t="str">
        <f>IFERROR(D15/D30,"10")</f>
        <v>10</v>
      </c>
      <c r="D15" s="23">
        <f>SUM(I15,M15,Q15,U15)</f>
        <v>0</v>
      </c>
      <c r="E15" s="169"/>
      <c r="F15" s="55"/>
      <c r="G15" s="56"/>
      <c r="H15" s="57"/>
      <c r="I15" s="57">
        <f>SUM(I16:I17)</f>
        <v>0</v>
      </c>
      <c r="J15" s="55"/>
      <c r="K15" s="56"/>
      <c r="L15" s="57"/>
      <c r="M15" s="66">
        <f>SUM(M16:M17)</f>
        <v>0</v>
      </c>
      <c r="N15" s="55"/>
      <c r="O15" s="56"/>
      <c r="P15" s="57"/>
      <c r="Q15" s="57">
        <f>SUM(Q16:Q17)</f>
        <v>0</v>
      </c>
      <c r="R15" s="55"/>
      <c r="S15" s="56"/>
      <c r="T15" s="57"/>
      <c r="U15" s="57">
        <f>SUM(U16:U17)</f>
        <v>0</v>
      </c>
    </row>
    <row r="16" spans="1:21" ht="15.75" thickBot="1" x14ac:dyDescent="0.3">
      <c r="A16" s="37" t="s">
        <v>26</v>
      </c>
      <c r="B16" s="69" t="s">
        <v>28</v>
      </c>
      <c r="C16" s="38"/>
      <c r="D16" s="175">
        <f xml:space="preserve"> SUM(I16,M16,Q16,U16)</f>
        <v>0</v>
      </c>
      <c r="E16" s="170"/>
      <c r="F16" s="41"/>
      <c r="G16" s="42"/>
      <c r="H16" s="34"/>
      <c r="I16" s="40">
        <f t="shared" ref="I16" si="4">ROUND((F16*(G16*(H16/100)+G16)),0)</f>
        <v>0</v>
      </c>
      <c r="J16" s="41"/>
      <c r="K16" s="42"/>
      <c r="L16" s="34"/>
      <c r="M16" s="40">
        <f t="shared" ref="M16" si="5">ROUND((J16*(K16*(L16/100)+K16)),0)</f>
        <v>0</v>
      </c>
      <c r="N16" s="41"/>
      <c r="O16" s="42"/>
      <c r="P16" s="34"/>
      <c r="Q16" s="40">
        <f t="shared" ref="Q16" si="6">ROUND((N16*(O16*(P16/100)+O16)),0)</f>
        <v>0</v>
      </c>
      <c r="R16" s="41"/>
      <c r="S16" s="42"/>
      <c r="T16" s="34"/>
      <c r="U16" s="40">
        <f t="shared" ref="U16" si="7">ROUND((R16*(S16*(T16/100)+S16)),0)</f>
        <v>0</v>
      </c>
    </row>
    <row r="17" spans="1:21" ht="15.75" thickBot="1" x14ac:dyDescent="0.3">
      <c r="A17" s="68" t="s">
        <v>27</v>
      </c>
      <c r="B17" s="69" t="s">
        <v>28</v>
      </c>
      <c r="C17" s="70"/>
      <c r="D17" s="176">
        <f>I17+Q17+M17+U17</f>
        <v>0</v>
      </c>
      <c r="E17" s="172"/>
      <c r="F17" s="73"/>
      <c r="G17" s="64"/>
      <c r="H17" s="72"/>
      <c r="I17" s="71">
        <f>ROUND((F17*(G17*(H17/100)+G17)),0)</f>
        <v>0</v>
      </c>
      <c r="J17" s="73"/>
      <c r="K17" s="64"/>
      <c r="L17" s="72"/>
      <c r="M17" s="71">
        <f>ROUND((J17*(K17*(L17/100)+K17)),0)</f>
        <v>0</v>
      </c>
      <c r="N17" s="73"/>
      <c r="O17" s="64"/>
      <c r="P17" s="72"/>
      <c r="Q17" s="74">
        <f>ROUND((N17*(O17*(P17/100)+O17)),0)</f>
        <v>0</v>
      </c>
      <c r="R17" s="64"/>
      <c r="S17" s="64"/>
      <c r="T17" s="72"/>
      <c r="U17" s="74">
        <f>ROUND((R17*(S17*(T17/100)+S17)),0)</f>
        <v>0</v>
      </c>
    </row>
    <row r="18" spans="1:21" ht="39.75" thickBot="1" x14ac:dyDescent="0.3">
      <c r="A18" s="51" t="s">
        <v>56</v>
      </c>
      <c r="B18" s="75" t="s">
        <v>55</v>
      </c>
      <c r="C18" s="76" t="str">
        <f>IFERROR(D18/D30,"10")</f>
        <v>10</v>
      </c>
      <c r="D18" s="23">
        <f>SUM(I18,M18,Q18,U18)</f>
        <v>0</v>
      </c>
      <c r="E18" s="90"/>
      <c r="F18" s="77"/>
      <c r="G18" s="78"/>
      <c r="H18" s="79"/>
      <c r="I18" s="57">
        <f>SUM(I19:I20)</f>
        <v>0</v>
      </c>
      <c r="J18" s="80"/>
      <c r="K18" s="78"/>
      <c r="L18" s="79"/>
      <c r="M18" s="57">
        <f>SUM(M19:M20)</f>
        <v>0</v>
      </c>
      <c r="N18" s="80"/>
      <c r="O18" s="78"/>
      <c r="P18" s="79"/>
      <c r="Q18" s="57">
        <f>SUM(Q19:Q20)</f>
        <v>0</v>
      </c>
      <c r="R18" s="80"/>
      <c r="S18" s="78"/>
      <c r="T18" s="79"/>
      <c r="U18" s="57">
        <f>SUM(U19:U20)</f>
        <v>0</v>
      </c>
    </row>
    <row r="19" spans="1:21" ht="15.75" thickBot="1" x14ac:dyDescent="0.3">
      <c r="A19" s="81" t="s">
        <v>57</v>
      </c>
      <c r="B19" s="69" t="s">
        <v>28</v>
      </c>
      <c r="C19" s="82"/>
      <c r="D19" s="83">
        <f>(I19+M19+Q19+U19)</f>
        <v>0</v>
      </c>
      <c r="E19" s="161"/>
      <c r="F19" s="84"/>
      <c r="G19" s="84"/>
      <c r="H19" s="85"/>
      <c r="I19" s="83">
        <f>ROUND((F19*(G19*(H19/100)+G19)),0)</f>
        <v>0</v>
      </c>
      <c r="J19" s="86"/>
      <c r="K19" s="84"/>
      <c r="L19" s="85"/>
      <c r="M19" s="83">
        <f>ROUND((J19*(K19*(L19/100)+K19)),0)</f>
        <v>0</v>
      </c>
      <c r="N19" s="86"/>
      <c r="O19" s="84"/>
      <c r="P19" s="85"/>
      <c r="Q19" s="87">
        <f>ROUND((N19*(O19*(P19/100)+O19)),0)</f>
        <v>0</v>
      </c>
      <c r="R19" s="84"/>
      <c r="S19" s="84"/>
      <c r="T19" s="85"/>
      <c r="U19" s="87">
        <f>ROUND((R19*(S19*(T19/100)+S19)),0)</f>
        <v>0</v>
      </c>
    </row>
    <row r="20" spans="1:21" ht="15.75" thickBot="1" x14ac:dyDescent="0.3">
      <c r="A20" s="68" t="s">
        <v>58</v>
      </c>
      <c r="B20" s="69" t="s">
        <v>28</v>
      </c>
      <c r="C20" s="70"/>
      <c r="D20" s="71">
        <f>I20+Q20+M20+U20</f>
        <v>0</v>
      </c>
      <c r="E20" s="160"/>
      <c r="F20" s="64"/>
      <c r="G20" s="64"/>
      <c r="H20" s="72"/>
      <c r="I20" s="71">
        <f>ROUND((F20*(G20*(H20/100)+G20)),0)</f>
        <v>0</v>
      </c>
      <c r="J20" s="73"/>
      <c r="K20" s="64"/>
      <c r="L20" s="72"/>
      <c r="M20" s="71">
        <f>ROUND((J20*(K20*(L20/100)+K20)),0)</f>
        <v>0</v>
      </c>
      <c r="N20" s="73"/>
      <c r="O20" s="64"/>
      <c r="P20" s="72"/>
      <c r="Q20" s="74">
        <f>ROUND((N20*(O20*(P20/100)+O20)),0)</f>
        <v>0</v>
      </c>
      <c r="R20" s="64"/>
      <c r="S20" s="64"/>
      <c r="T20" s="72"/>
      <c r="U20" s="74">
        <f>ROUND((R20*(S20*(T20/100)+S20)),0)</f>
        <v>0</v>
      </c>
    </row>
    <row r="21" spans="1:21" ht="59.25" thickBot="1" x14ac:dyDescent="0.3">
      <c r="A21" s="88" t="s">
        <v>29</v>
      </c>
      <c r="B21" s="52" t="s">
        <v>32</v>
      </c>
      <c r="C21" s="89"/>
      <c r="D21" s="23">
        <f>SUM(I21,M21,Q21,U21)</f>
        <v>0</v>
      </c>
      <c r="E21" s="77"/>
      <c r="F21" s="90"/>
      <c r="G21" s="91"/>
      <c r="H21" s="92"/>
      <c r="I21" s="54">
        <f>SUM(I22:I28)</f>
        <v>0</v>
      </c>
      <c r="J21" s="93"/>
      <c r="K21" s="91"/>
      <c r="L21" s="92"/>
      <c r="M21" s="54">
        <f>SUM(M22:M28)</f>
        <v>0</v>
      </c>
      <c r="N21" s="93"/>
      <c r="O21" s="91"/>
      <c r="P21" s="92"/>
      <c r="Q21" s="54">
        <f>SUM(Q22:Q28)</f>
        <v>0</v>
      </c>
      <c r="R21" s="93"/>
      <c r="S21" s="91"/>
      <c r="T21" s="92"/>
      <c r="U21" s="54">
        <f>SUM(U22:U28)</f>
        <v>0</v>
      </c>
    </row>
    <row r="22" spans="1:21" ht="105" x14ac:dyDescent="0.25">
      <c r="A22" s="94" t="s">
        <v>30</v>
      </c>
      <c r="B22" s="95" t="s">
        <v>51</v>
      </c>
      <c r="C22" s="96"/>
      <c r="D22" s="62">
        <f>I22+Q22+M22+U22</f>
        <v>0</v>
      </c>
      <c r="E22" s="177"/>
      <c r="F22" s="32"/>
      <c r="G22" s="33"/>
      <c r="H22" s="34"/>
      <c r="I22" s="97">
        <v>0</v>
      </c>
      <c r="J22" s="32"/>
      <c r="K22" s="33"/>
      <c r="L22" s="34"/>
      <c r="M22" s="62">
        <v>0</v>
      </c>
      <c r="N22" s="32"/>
      <c r="O22" s="33"/>
      <c r="P22" s="34"/>
      <c r="Q22" s="98">
        <f>ROUND((N22*(O22*(P22/100)+O22)),0)</f>
        <v>0</v>
      </c>
      <c r="R22" s="32"/>
      <c r="S22" s="33"/>
      <c r="T22" s="34"/>
      <c r="U22" s="62">
        <f>ROUND((R22*(S22*(T22/100)+S22)),0)</f>
        <v>0</v>
      </c>
    </row>
    <row r="23" spans="1:21" ht="115.5" x14ac:dyDescent="0.25">
      <c r="A23" s="99" t="s">
        <v>31</v>
      </c>
      <c r="B23" s="100" t="s">
        <v>33</v>
      </c>
      <c r="C23" s="101"/>
      <c r="D23" s="62">
        <f t="shared" ref="D23:D24" si="8">I23+Q23+M23+U23</f>
        <v>0</v>
      </c>
      <c r="E23" s="162"/>
      <c r="F23" s="61"/>
      <c r="G23" s="42"/>
      <c r="H23" s="34"/>
      <c r="I23" s="97">
        <v>0</v>
      </c>
      <c r="J23" s="61"/>
      <c r="K23" s="42"/>
      <c r="L23" s="34"/>
      <c r="M23" s="62">
        <v>0</v>
      </c>
      <c r="N23" s="61"/>
      <c r="O23" s="42"/>
      <c r="P23" s="34"/>
      <c r="Q23" s="98">
        <f t="shared" ref="Q23:Q27" si="9">ROUND((N23*(O23*(P23/100)+O23)),0)</f>
        <v>0</v>
      </c>
      <c r="R23" s="61"/>
      <c r="S23" s="42"/>
      <c r="T23" s="102"/>
      <c r="U23" s="62">
        <f t="shared" ref="U23:U27" si="10">ROUND((R23*(S23*(T23/100)+S23)),0)</f>
        <v>0</v>
      </c>
    </row>
    <row r="24" spans="1:21" ht="63" x14ac:dyDescent="0.25">
      <c r="A24" s="103" t="s">
        <v>60</v>
      </c>
      <c r="B24" s="100" t="s">
        <v>34</v>
      </c>
      <c r="C24" s="104"/>
      <c r="D24" s="105">
        <f t="shared" si="8"/>
        <v>0</v>
      </c>
      <c r="E24" s="178"/>
      <c r="F24" s="61"/>
      <c r="G24" s="42"/>
      <c r="H24" s="106"/>
      <c r="I24" s="97">
        <v>0</v>
      </c>
      <c r="J24" s="61"/>
      <c r="K24" s="42"/>
      <c r="L24" s="106"/>
      <c r="M24" s="62">
        <v>0</v>
      </c>
      <c r="N24" s="61"/>
      <c r="O24" s="42"/>
      <c r="P24" s="106"/>
      <c r="Q24" s="98">
        <f t="shared" si="9"/>
        <v>0</v>
      </c>
      <c r="R24" s="107"/>
      <c r="S24" s="108"/>
      <c r="T24" s="109"/>
      <c r="U24" s="110">
        <f t="shared" si="10"/>
        <v>0</v>
      </c>
    </row>
    <row r="25" spans="1:21" ht="73.5" x14ac:dyDescent="0.25">
      <c r="A25" s="37" t="s">
        <v>61</v>
      </c>
      <c r="B25" s="43" t="s">
        <v>35</v>
      </c>
      <c r="C25" s="44"/>
      <c r="D25" s="45">
        <f xml:space="preserve"> SUM(I25,M25,Q25,U25)</f>
        <v>0</v>
      </c>
      <c r="E25" s="179"/>
      <c r="F25" s="61"/>
      <c r="G25" s="42"/>
      <c r="H25" s="102"/>
      <c r="I25" s="40">
        <v>0</v>
      </c>
      <c r="J25" s="41"/>
      <c r="K25" s="42"/>
      <c r="L25" s="102"/>
      <c r="M25" s="40">
        <v>0</v>
      </c>
      <c r="N25" s="41"/>
      <c r="O25" s="42"/>
      <c r="P25" s="102"/>
      <c r="Q25" s="40">
        <f t="shared" si="9"/>
        <v>0</v>
      </c>
      <c r="R25" s="61"/>
      <c r="S25" s="42"/>
      <c r="T25" s="102"/>
      <c r="U25" s="40">
        <f t="shared" si="10"/>
        <v>0</v>
      </c>
    </row>
    <row r="26" spans="1:21" ht="42" x14ac:dyDescent="0.25">
      <c r="A26" s="37" t="s">
        <v>62</v>
      </c>
      <c r="B26" s="46" t="s">
        <v>36</v>
      </c>
      <c r="C26" s="44"/>
      <c r="D26" s="45">
        <f t="shared" ref="D26" si="11" xml:space="preserve"> SUM(I26,M26,Q26,U26)</f>
        <v>0</v>
      </c>
      <c r="E26" s="180"/>
      <c r="F26" s="61"/>
      <c r="G26" s="42"/>
      <c r="H26" s="34"/>
      <c r="I26" s="40">
        <v>0</v>
      </c>
      <c r="J26" s="41"/>
      <c r="K26" s="42"/>
      <c r="L26" s="34"/>
      <c r="M26" s="40">
        <v>0</v>
      </c>
      <c r="N26" s="41"/>
      <c r="O26" s="42"/>
      <c r="P26" s="34"/>
      <c r="Q26" s="40">
        <f t="shared" si="9"/>
        <v>0</v>
      </c>
      <c r="R26" s="41"/>
      <c r="S26" s="42"/>
      <c r="T26" s="34"/>
      <c r="U26" s="40">
        <f t="shared" si="10"/>
        <v>0</v>
      </c>
    </row>
    <row r="27" spans="1:21" ht="84" x14ac:dyDescent="0.25">
      <c r="A27" s="37" t="s">
        <v>63</v>
      </c>
      <c r="B27" s="158" t="s">
        <v>52</v>
      </c>
      <c r="C27" s="38"/>
      <c r="D27" s="39"/>
      <c r="E27" s="180"/>
      <c r="F27" s="61"/>
      <c r="G27" s="42"/>
      <c r="H27" s="34"/>
      <c r="I27" s="40">
        <v>0</v>
      </c>
      <c r="J27" s="41"/>
      <c r="K27" s="42"/>
      <c r="L27" s="34"/>
      <c r="M27" s="40">
        <v>0</v>
      </c>
      <c r="N27" s="41"/>
      <c r="O27" s="42"/>
      <c r="P27" s="34"/>
      <c r="Q27" s="40">
        <f t="shared" si="9"/>
        <v>0</v>
      </c>
      <c r="R27" s="41"/>
      <c r="S27" s="42"/>
      <c r="T27" s="34"/>
      <c r="U27" s="40">
        <f t="shared" si="10"/>
        <v>0</v>
      </c>
    </row>
    <row r="28" spans="1:21" ht="28.5" customHeight="1" thickBot="1" x14ac:dyDescent="0.3">
      <c r="A28" s="37" t="s">
        <v>64</v>
      </c>
      <c r="B28" s="159" t="s">
        <v>24</v>
      </c>
      <c r="C28" s="49"/>
      <c r="D28" s="50">
        <f>I28+Q28+M28+U28</f>
        <v>0</v>
      </c>
      <c r="E28" s="181"/>
      <c r="F28" s="61"/>
      <c r="G28" s="42"/>
      <c r="H28" s="34"/>
      <c r="I28" s="40">
        <v>0</v>
      </c>
      <c r="J28" s="41"/>
      <c r="K28" s="42"/>
      <c r="L28" s="34"/>
      <c r="M28" s="40">
        <v>0</v>
      </c>
      <c r="N28" s="41"/>
      <c r="O28" s="42"/>
      <c r="P28" s="34"/>
      <c r="Q28" s="40">
        <f>ROUND((N28*(O28*(P28/100)+O28)),0)</f>
        <v>0</v>
      </c>
      <c r="R28" s="41"/>
      <c r="S28" s="42"/>
      <c r="T28" s="34"/>
      <c r="U28" s="40">
        <f>ROUND((R28*(S28*(T28/100)+S28)),0)</f>
        <v>0</v>
      </c>
    </row>
    <row r="29" spans="1:21" ht="15.75" thickBot="1" x14ac:dyDescent="0.3">
      <c r="A29" s="111"/>
      <c r="B29" s="112"/>
      <c r="C29" s="112"/>
      <c r="D29" s="113"/>
      <c r="E29" s="114"/>
      <c r="F29" s="115"/>
      <c r="G29" s="116"/>
      <c r="H29" s="116"/>
      <c r="I29" s="117"/>
      <c r="J29" s="118"/>
      <c r="K29" s="119"/>
      <c r="L29" s="119"/>
      <c r="M29" s="119"/>
      <c r="N29" s="120"/>
      <c r="O29" s="120"/>
      <c r="P29" s="120"/>
      <c r="Q29" s="120"/>
      <c r="R29" s="120"/>
      <c r="S29" s="120"/>
      <c r="T29" s="120"/>
      <c r="U29" s="120"/>
    </row>
    <row r="30" spans="1:21" ht="25.5" customHeight="1" x14ac:dyDescent="0.25">
      <c r="A30" s="111"/>
      <c r="B30" s="206" t="s">
        <v>37</v>
      </c>
      <c r="C30" s="207"/>
      <c r="D30" s="121">
        <f>D6+D13+D15+D18+D21</f>
        <v>0</v>
      </c>
      <c r="E30" s="122" t="s">
        <v>38</v>
      </c>
      <c r="F30" s="123"/>
      <c r="G30" s="124"/>
      <c r="H30" s="124"/>
      <c r="I30" s="125">
        <f>I6+I13+I15+I18+I21</f>
        <v>0</v>
      </c>
      <c r="J30" s="126"/>
      <c r="K30" s="126"/>
      <c r="L30" s="126"/>
      <c r="M30" s="125">
        <f>M6+M13+M15+M18+M21</f>
        <v>0</v>
      </c>
      <c r="N30" s="126"/>
      <c r="O30" s="126"/>
      <c r="P30" s="126"/>
      <c r="Q30" s="125">
        <f>Q6+Q13+Q15+Q18+Q21</f>
        <v>0</v>
      </c>
      <c r="R30" s="126"/>
      <c r="S30" s="126"/>
      <c r="T30" s="126"/>
      <c r="U30" s="125">
        <f>U6+U13+U15+U18+U21</f>
        <v>0</v>
      </c>
    </row>
    <row r="31" spans="1:21" x14ac:dyDescent="0.25">
      <c r="A31" s="111"/>
      <c r="B31" s="208" t="s">
        <v>39</v>
      </c>
      <c r="C31" s="209"/>
      <c r="D31" s="127"/>
      <c r="E31" s="128" t="str">
        <f>IFERROR(D31/D30,"")</f>
        <v/>
      </c>
      <c r="F31" s="129"/>
      <c r="G31" s="130"/>
      <c r="H31" s="130"/>
      <c r="I31" s="131"/>
      <c r="J31" s="132"/>
      <c r="K31" s="132"/>
      <c r="L31" s="132"/>
      <c r="M31" s="131"/>
      <c r="N31" s="132"/>
      <c r="O31" s="132"/>
      <c r="P31" s="132"/>
      <c r="Q31" s="131"/>
      <c r="R31" s="132"/>
      <c r="S31" s="132"/>
      <c r="T31" s="132"/>
      <c r="U31" s="131"/>
    </row>
    <row r="32" spans="1:21" x14ac:dyDescent="0.25">
      <c r="A32" s="111"/>
      <c r="B32" s="208" t="s">
        <v>40</v>
      </c>
      <c r="C32" s="209"/>
      <c r="D32" s="127"/>
      <c r="E32" s="128" t="str">
        <f>IFERROR(D32/D30,"")</f>
        <v/>
      </c>
      <c r="F32" s="129"/>
      <c r="G32" s="130"/>
      <c r="H32" s="130"/>
      <c r="I32" s="131"/>
      <c r="J32" s="132"/>
      <c r="K32" s="132"/>
      <c r="L32" s="132"/>
      <c r="M32" s="131"/>
      <c r="N32" s="132"/>
      <c r="O32" s="132"/>
      <c r="P32" s="132"/>
      <c r="Q32" s="131"/>
      <c r="R32" s="132"/>
      <c r="S32" s="132"/>
      <c r="T32" s="132"/>
      <c r="U32" s="131"/>
    </row>
    <row r="33" spans="1:21" ht="20.25" customHeight="1" x14ac:dyDescent="0.25">
      <c r="A33" s="111"/>
      <c r="B33" s="193" t="s">
        <v>41</v>
      </c>
      <c r="C33" s="194"/>
      <c r="D33" s="133">
        <f>D30*E33</f>
        <v>0</v>
      </c>
      <c r="E33" s="134">
        <v>0.8</v>
      </c>
      <c r="F33" s="129"/>
      <c r="G33" s="130"/>
      <c r="H33" s="130"/>
      <c r="I33" s="135">
        <f>I30*E33</f>
        <v>0</v>
      </c>
      <c r="J33" s="132"/>
      <c r="K33" s="132"/>
      <c r="L33" s="132"/>
      <c r="M33" s="135">
        <f>M30*E33</f>
        <v>0</v>
      </c>
      <c r="N33" s="132"/>
      <c r="O33" s="132"/>
      <c r="P33" s="132"/>
      <c r="Q33" s="135">
        <f>Q30*E33</f>
        <v>0</v>
      </c>
      <c r="R33" s="132"/>
      <c r="S33" s="132"/>
      <c r="T33" s="132"/>
      <c r="U33" s="135">
        <f>U30*E33</f>
        <v>0</v>
      </c>
    </row>
    <row r="34" spans="1:21" ht="24.75" customHeight="1" thickBot="1" x14ac:dyDescent="0.3">
      <c r="A34" s="111"/>
      <c r="B34" s="195" t="s">
        <v>42</v>
      </c>
      <c r="C34" s="196"/>
      <c r="D34" s="136">
        <f>D30*E34</f>
        <v>0</v>
      </c>
      <c r="E34" s="137">
        <v>0.2</v>
      </c>
      <c r="F34" s="138"/>
      <c r="G34" s="139"/>
      <c r="H34" s="139"/>
      <c r="I34" s="140">
        <f>I30*E34</f>
        <v>0</v>
      </c>
      <c r="J34" s="141"/>
      <c r="K34" s="141"/>
      <c r="L34" s="141"/>
      <c r="M34" s="140">
        <f>M30*E34</f>
        <v>0</v>
      </c>
      <c r="N34" s="141"/>
      <c r="O34" s="141"/>
      <c r="P34" s="141"/>
      <c r="Q34" s="140">
        <f>Q30*E34</f>
        <v>0</v>
      </c>
      <c r="R34" s="141"/>
      <c r="S34" s="141"/>
      <c r="T34" s="141"/>
      <c r="U34" s="135">
        <f>U30*E34</f>
        <v>0</v>
      </c>
    </row>
    <row r="35" spans="1:21" x14ac:dyDescent="0.25">
      <c r="A35" s="142"/>
      <c r="B35" s="1"/>
      <c r="C35" s="1"/>
      <c r="D35" s="1"/>
      <c r="E35" s="1"/>
      <c r="F35" s="143"/>
      <c r="G35" s="144"/>
      <c r="H35" s="145"/>
      <c r="I35" s="146"/>
      <c r="J35" s="147"/>
      <c r="K35" s="147"/>
      <c r="L35" s="147"/>
      <c r="M35" s="147"/>
      <c r="N35" s="147"/>
      <c r="O35" s="147"/>
      <c r="P35" s="142"/>
      <c r="Q35" s="142"/>
      <c r="R35" s="147"/>
      <c r="S35" s="147"/>
      <c r="T35" s="142"/>
      <c r="U35" s="142"/>
    </row>
    <row r="36" spans="1:21" x14ac:dyDescent="0.25">
      <c r="A36" s="148"/>
      <c r="F36" s="149"/>
      <c r="G36" s="150"/>
      <c r="H36" s="150"/>
      <c r="I36" s="151"/>
      <c r="J36" s="152"/>
      <c r="K36" s="152"/>
      <c r="L36" s="152"/>
      <c r="M36" s="152"/>
      <c r="N36" s="152"/>
      <c r="O36" s="152"/>
      <c r="P36" s="148"/>
      <c r="Q36" s="148"/>
      <c r="R36" s="152"/>
      <c r="S36" s="152"/>
      <c r="T36" s="148"/>
      <c r="U36" s="148"/>
    </row>
    <row r="37" spans="1:21" x14ac:dyDescent="0.25">
      <c r="A37" s="153"/>
      <c r="B37" s="154" t="s">
        <v>59</v>
      </c>
      <c r="C37" s="154"/>
      <c r="D37" s="155"/>
      <c r="E37" s="155"/>
      <c r="F37" s="155"/>
      <c r="G37" s="155"/>
      <c r="H37" s="155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x14ac:dyDescent="0.25">
      <c r="A38" s="153"/>
      <c r="B38" s="155"/>
      <c r="C38" s="155"/>
      <c r="D38" s="155"/>
      <c r="E38" s="155"/>
      <c r="F38" s="155"/>
      <c r="G38" s="155"/>
      <c r="H38" s="155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</row>
    <row r="39" spans="1:21" x14ac:dyDescent="0.25">
      <c r="A39" s="153"/>
      <c r="B39" s="156" t="s">
        <v>43</v>
      </c>
      <c r="C39" s="156"/>
      <c r="D39" s="155"/>
      <c r="E39" s="155"/>
      <c r="F39" s="155"/>
      <c r="G39" s="155"/>
      <c r="H39" s="155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x14ac:dyDescent="0.25">
      <c r="A40" s="153"/>
      <c r="B40" s="197" t="s">
        <v>68</v>
      </c>
      <c r="C40" s="197"/>
      <c r="D40" s="197"/>
      <c r="E40" s="197"/>
      <c r="F40" s="197"/>
      <c r="G40" s="197"/>
      <c r="H40" s="197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</row>
    <row r="41" spans="1:21" x14ac:dyDescent="0.25">
      <c r="A41" s="153"/>
      <c r="B41" s="198" t="s">
        <v>44</v>
      </c>
      <c r="C41" s="198"/>
      <c r="D41" s="198"/>
      <c r="E41" s="198"/>
      <c r="F41" s="198"/>
      <c r="G41" s="198"/>
      <c r="H41" s="198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  <row r="42" spans="1:21" x14ac:dyDescent="0.25">
      <c r="A42" s="153"/>
      <c r="B42" s="199" t="s">
        <v>45</v>
      </c>
      <c r="C42" s="199"/>
      <c r="D42" s="199"/>
      <c r="E42" s="199"/>
      <c r="F42" s="199"/>
      <c r="G42" s="199"/>
      <c r="H42" s="199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</row>
    <row r="43" spans="1:21" x14ac:dyDescent="0.25">
      <c r="A43" s="153"/>
      <c r="B43" s="199" t="s">
        <v>46</v>
      </c>
      <c r="C43" s="199"/>
      <c r="D43" s="199"/>
      <c r="E43" s="199"/>
      <c r="F43" s="199"/>
      <c r="G43" s="199"/>
      <c r="H43" s="199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</row>
    <row r="44" spans="1:21" ht="22.5" customHeight="1" x14ac:dyDescent="0.25">
      <c r="A44" s="153"/>
      <c r="B44" s="191" t="s">
        <v>47</v>
      </c>
      <c r="C44" s="191"/>
      <c r="D44" s="191"/>
      <c r="E44" s="191"/>
      <c r="F44" s="191"/>
      <c r="G44" s="191"/>
      <c r="H44" s="191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</row>
    <row r="45" spans="1:21" ht="27.75" customHeight="1" x14ac:dyDescent="0.25">
      <c r="A45" s="153"/>
      <c r="B45" s="192" t="s">
        <v>66</v>
      </c>
      <c r="C45" s="192"/>
      <c r="D45" s="192"/>
      <c r="E45" s="192"/>
      <c r="F45" s="192"/>
      <c r="G45" s="192"/>
      <c r="H45" s="192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</row>
  </sheetData>
  <protectedRanges>
    <protectedRange sqref="B30:U34" name="Oblast11"/>
    <protectedRange sqref="A3" name="Oblast9"/>
    <protectedRange sqref="B28 B18:C18 B21:C22 C23" name="Oblast7"/>
    <protectedRange sqref="F6:H12 F16:H28" name="Oblast4"/>
    <protectedRange sqref="A24:C24 B23 C28 B25:C27 B15:C17 B19:C20" name="Oblast2"/>
    <protectedRange sqref="E33" name="Oblast10"/>
    <protectedRange sqref="B7:B12" name="Oblast2_1"/>
    <protectedRange sqref="B14" name="Oblast7_1"/>
    <protectedRange sqref="F14:H14" name="Oblast4_1"/>
    <protectedRange sqref="B13:C13 C14" name="Oblast2_2"/>
    <protectedRange sqref="J14:L14 N14:P14 R14:T14" name="Oblast5_1"/>
    <protectedRange sqref="R6:T12 R16:T28 J6:L12 N6:P12 N16:P28 J16:L28" name="Oblast5"/>
  </protectedRanges>
  <mergeCells count="21">
    <mergeCell ref="T1:U1"/>
    <mergeCell ref="B44:H44"/>
    <mergeCell ref="B45:H45"/>
    <mergeCell ref="B33:C33"/>
    <mergeCell ref="B34:C34"/>
    <mergeCell ref="B40:H40"/>
    <mergeCell ref="B41:H41"/>
    <mergeCell ref="B42:H42"/>
    <mergeCell ref="B43:H43"/>
    <mergeCell ref="N3:Q3"/>
    <mergeCell ref="R3:U3"/>
    <mergeCell ref="A4:E4"/>
    <mergeCell ref="B30:C30"/>
    <mergeCell ref="B31:C31"/>
    <mergeCell ref="B32:C32"/>
    <mergeCell ref="G1:I1"/>
    <mergeCell ref="K1:M1"/>
    <mergeCell ref="A3:B3"/>
    <mergeCell ref="C3:E3"/>
    <mergeCell ref="F3:I3"/>
    <mergeCell ref="J3:M3"/>
  </mergeCells>
  <conditionalFormatting sqref="C15">
    <cfRule type="cellIs" dxfId="2" priority="8" operator="greaterThan">
      <formula>0.2</formula>
    </cfRule>
  </conditionalFormatting>
  <conditionalFormatting sqref="C18">
    <cfRule type="cellIs" dxfId="1" priority="6" operator="greaterThan">
      <formula>0.1</formula>
    </cfRule>
  </conditionalFormatting>
  <conditionalFormatting sqref="C13">
    <cfRule type="cellIs" dxfId="0" priority="1" operator="greaterThan">
      <formula>10%</formula>
    </cfRule>
  </conditionalFormatting>
  <dataValidations count="1">
    <dataValidation type="list" allowBlank="1" showInputMessage="1" showErrorMessage="1" sqref="E33">
      <formula1>"60%, 70%, 80%"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Krausova Alena</dc:creator>
  <cp:lastModifiedBy>Kottová Jana</cp:lastModifiedBy>
  <dcterms:created xsi:type="dcterms:W3CDTF">2021-02-09T08:33:30Z</dcterms:created>
  <dcterms:modified xsi:type="dcterms:W3CDTF">2021-05-26T11:39:15Z</dcterms:modified>
</cp:coreProperties>
</file>